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ougl\Downloads\"/>
    </mc:Choice>
  </mc:AlternateContent>
  <xr:revisionPtr revIDLastSave="0" documentId="13_ncr:1_{9F091B11-A1D5-47A7-A57E-43F7F22223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a de Valoracion" sheetId="1" r:id="rId1"/>
    <sheet name="Test Indirectos" sheetId="2" r:id="rId2"/>
    <sheet name="Test Directos" sheetId="3" r:id="rId3"/>
    <sheet name="Porcentaj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tINS+79oQzEXzvWvs0cVbDynh6d6N8/Zttk2f+bTnYs="/>
    </ext>
  </extLst>
</workbook>
</file>

<file path=xl/calcChain.xml><?xml version="1.0" encoding="utf-8"?>
<calcChain xmlns="http://schemas.openxmlformats.org/spreadsheetml/2006/main">
  <c r="G52" i="2" l="1"/>
  <c r="N52" i="2" s="1"/>
  <c r="G51" i="2"/>
  <c r="N51" i="2" s="1"/>
  <c r="G50" i="2"/>
  <c r="N50" i="2" s="1"/>
  <c r="G49" i="2"/>
  <c r="N49" i="2" s="1"/>
  <c r="G48" i="2"/>
  <c r="N48" i="2" s="1"/>
  <c r="G47" i="2"/>
  <c r="N47" i="2" s="1"/>
  <c r="G46" i="2"/>
  <c r="N46" i="2" s="1"/>
  <c r="G45" i="2"/>
  <c r="N45" i="2" s="1"/>
  <c r="G39" i="2"/>
  <c r="N39" i="2" s="1"/>
  <c r="G38" i="2"/>
  <c r="N38" i="2" s="1"/>
  <c r="G37" i="2"/>
  <c r="N37" i="2" s="1"/>
  <c r="G36" i="2"/>
  <c r="N36" i="2" s="1"/>
  <c r="G35" i="2"/>
  <c r="N35" i="2" s="1"/>
  <c r="G34" i="2"/>
  <c r="N34" i="2" s="1"/>
  <c r="G33" i="2"/>
  <c r="N33" i="2" s="1"/>
  <c r="G32" i="2"/>
  <c r="N32" i="2" s="1"/>
  <c r="G26" i="2"/>
  <c r="N26" i="2" s="1"/>
  <c r="G25" i="2"/>
  <c r="N25" i="2" s="1"/>
  <c r="G24" i="2"/>
  <c r="N24" i="2" s="1"/>
  <c r="G23" i="2"/>
  <c r="N23" i="2" s="1"/>
  <c r="G22" i="2"/>
  <c r="N22" i="2" s="1"/>
  <c r="G21" i="2"/>
  <c r="N21" i="2" s="1"/>
  <c r="G20" i="2"/>
  <c r="N20" i="2" s="1"/>
  <c r="G19" i="2"/>
  <c r="N19" i="2" s="1"/>
  <c r="G13" i="2"/>
  <c r="N13" i="2" s="1"/>
  <c r="G12" i="2"/>
  <c r="N12" i="2" s="1"/>
  <c r="G11" i="2"/>
  <c r="N11" i="2" s="1"/>
  <c r="G10" i="2"/>
  <c r="N10" i="2" s="1"/>
  <c r="G9" i="2"/>
  <c r="N9" i="2" s="1"/>
  <c r="G8" i="2"/>
  <c r="N8" i="2" s="1"/>
  <c r="G7" i="2"/>
  <c r="N7" i="2" s="1"/>
  <c r="G6" i="2"/>
  <c r="N6" i="2" s="1"/>
  <c r="H7" i="2" l="1"/>
  <c r="H19" i="2"/>
  <c r="H25" i="2"/>
  <c r="H36" i="2"/>
  <c r="H45" i="2"/>
  <c r="H48" i="2"/>
  <c r="I9" i="2"/>
  <c r="I21" i="2"/>
  <c r="I33" i="2"/>
  <c r="I38" i="2"/>
  <c r="I48" i="2"/>
  <c r="J6" i="2"/>
  <c r="J13" i="2"/>
  <c r="J23" i="2"/>
  <c r="J24" i="2"/>
  <c r="J26" i="2"/>
  <c r="J35" i="2"/>
  <c r="J36" i="2"/>
  <c r="J37" i="2"/>
  <c r="J38" i="2"/>
  <c r="J39" i="2"/>
  <c r="J45" i="2"/>
  <c r="J46" i="2"/>
  <c r="J47" i="2"/>
  <c r="J48" i="2"/>
  <c r="J49" i="2"/>
  <c r="J50" i="2"/>
  <c r="J51" i="2"/>
  <c r="J52" i="2"/>
  <c r="H6" i="2"/>
  <c r="H11" i="2"/>
  <c r="H21" i="2"/>
  <c r="H26" i="2"/>
  <c r="H35" i="2"/>
  <c r="H46" i="2"/>
  <c r="H52" i="2"/>
  <c r="I10" i="2"/>
  <c r="I19" i="2"/>
  <c r="I25" i="2"/>
  <c r="I35" i="2"/>
  <c r="I46" i="2"/>
  <c r="I52" i="2"/>
  <c r="J9" i="2"/>
  <c r="J19" i="2"/>
  <c r="J34" i="2"/>
  <c r="K6" i="2"/>
  <c r="K7" i="2"/>
  <c r="K8" i="2"/>
  <c r="K9" i="2"/>
  <c r="K10" i="2"/>
  <c r="K11" i="2"/>
  <c r="K12" i="2"/>
  <c r="K13" i="2"/>
  <c r="K19" i="2"/>
  <c r="K20" i="2"/>
  <c r="K21" i="2"/>
  <c r="K22" i="2"/>
  <c r="K23" i="2"/>
  <c r="K24" i="2"/>
  <c r="K25" i="2"/>
  <c r="K26" i="2"/>
  <c r="K32" i="2"/>
  <c r="K33" i="2"/>
  <c r="K34" i="2"/>
  <c r="K35" i="2"/>
  <c r="K36" i="2"/>
  <c r="K37" i="2"/>
  <c r="K38" i="2"/>
  <c r="K39" i="2"/>
  <c r="K45" i="2"/>
  <c r="K46" i="2"/>
  <c r="K47" i="2"/>
  <c r="K48" i="2"/>
  <c r="K49" i="2"/>
  <c r="K50" i="2"/>
  <c r="K51" i="2"/>
  <c r="K52" i="2"/>
  <c r="H10" i="2"/>
  <c r="H20" i="2"/>
  <c r="H24" i="2"/>
  <c r="H34" i="2"/>
  <c r="H37" i="2"/>
  <c r="H47" i="2"/>
  <c r="H49" i="2"/>
  <c r="I6" i="2"/>
  <c r="I11" i="2"/>
  <c r="I20" i="2"/>
  <c r="I24" i="2"/>
  <c r="I34" i="2"/>
  <c r="I45" i="2"/>
  <c r="I51" i="2"/>
  <c r="J8" i="2"/>
  <c r="J12" i="2"/>
  <c r="J22" i="2"/>
  <c r="J25" i="2"/>
  <c r="L6" i="2"/>
  <c r="L7" i="2"/>
  <c r="L8" i="2"/>
  <c r="L9" i="2"/>
  <c r="L10" i="2"/>
  <c r="L11" i="2"/>
  <c r="L12" i="2"/>
  <c r="L13" i="2"/>
  <c r="L19" i="2"/>
  <c r="L20" i="2"/>
  <c r="L21" i="2"/>
  <c r="L22" i="2"/>
  <c r="L23" i="2"/>
  <c r="L24" i="2"/>
  <c r="L25" i="2"/>
  <c r="L26" i="2"/>
  <c r="L32" i="2"/>
  <c r="L33" i="2"/>
  <c r="L34" i="2"/>
  <c r="L35" i="2"/>
  <c r="L36" i="2"/>
  <c r="L37" i="2"/>
  <c r="L38" i="2"/>
  <c r="L39" i="2"/>
  <c r="L45" i="2"/>
  <c r="L46" i="2"/>
  <c r="L47" i="2"/>
  <c r="L48" i="2"/>
  <c r="L49" i="2"/>
  <c r="L50" i="2"/>
  <c r="L51" i="2"/>
  <c r="L52" i="2"/>
  <c r="H8" i="2"/>
  <c r="H13" i="2"/>
  <c r="H23" i="2"/>
  <c r="H32" i="2"/>
  <c r="H38" i="2"/>
  <c r="H51" i="2"/>
  <c r="I7" i="2"/>
  <c r="I12" i="2"/>
  <c r="I22" i="2"/>
  <c r="I32" i="2"/>
  <c r="I37" i="2"/>
  <c r="I47" i="2"/>
  <c r="I49" i="2"/>
  <c r="J7" i="2"/>
  <c r="J11" i="2"/>
  <c r="J21" i="2"/>
  <c r="J32" i="2"/>
  <c r="M6" i="2"/>
  <c r="M7" i="2"/>
  <c r="M8" i="2"/>
  <c r="M9" i="2"/>
  <c r="M10" i="2"/>
  <c r="M11" i="2"/>
  <c r="M12" i="2"/>
  <c r="M13" i="2"/>
  <c r="M19" i="2"/>
  <c r="M20" i="2"/>
  <c r="M21" i="2"/>
  <c r="M22" i="2"/>
  <c r="M23" i="2"/>
  <c r="M24" i="2"/>
  <c r="M25" i="2"/>
  <c r="M26" i="2"/>
  <c r="M32" i="2"/>
  <c r="M33" i="2"/>
  <c r="M34" i="2"/>
  <c r="M35" i="2"/>
  <c r="M36" i="2"/>
  <c r="M37" i="2"/>
  <c r="M38" i="2"/>
  <c r="M39" i="2"/>
  <c r="M45" i="2"/>
  <c r="M46" i="2"/>
  <c r="M47" i="2"/>
  <c r="M48" i="2"/>
  <c r="M49" i="2"/>
  <c r="M50" i="2"/>
  <c r="M51" i="2"/>
  <c r="M52" i="2"/>
  <c r="H9" i="2"/>
  <c r="H12" i="2"/>
  <c r="H22" i="2"/>
  <c r="H33" i="2"/>
  <c r="H39" i="2"/>
  <c r="H50" i="2"/>
  <c r="I8" i="2"/>
  <c r="I13" i="2"/>
  <c r="I23" i="2"/>
  <c r="I26" i="2"/>
  <c r="I36" i="2"/>
  <c r="I39" i="2"/>
  <c r="I50" i="2"/>
  <c r="J10" i="2"/>
  <c r="J20" i="2"/>
  <c r="J33" i="2"/>
</calcChain>
</file>

<file path=xl/sharedStrings.xml><?xml version="1.0" encoding="utf-8"?>
<sst xmlns="http://schemas.openxmlformats.org/spreadsheetml/2006/main" count="418" uniqueCount="292">
  <si>
    <t>AUTOR</t>
  </si>
  <si>
    <t>FORMULAS</t>
  </si>
  <si>
    <t>AÑO</t>
  </si>
  <si>
    <t>EFECTIVIDAD</t>
  </si>
  <si>
    <t>LANDER</t>
  </si>
  <si>
    <t>Peso Levantado/1,013-0,0267123*Repeticiones al Fallo</t>
  </si>
  <si>
    <t>Correlacion en mas de 10 repeticiones</t>
  </si>
  <si>
    <t>BRZYCKI</t>
  </si>
  <si>
    <t>Peso Levantado/1,0278-0,0278*Repeticiones al Fallo</t>
  </si>
  <si>
    <t>Correlacion en menos de 10 repeticiones</t>
  </si>
  <si>
    <t>O'CONNOR</t>
  </si>
  <si>
    <t>0,025*(Peso Levantado*Repeticiones al Fallo)+Peso Levantado</t>
  </si>
  <si>
    <t>EPLEY-WELDAY</t>
  </si>
  <si>
    <t>(Peso Levantado*0,0333+Rpeticiones al Fallo)+Peso Levantado</t>
  </si>
  <si>
    <t>LOMBARD</t>
  </si>
  <si>
    <t>(Repeticiones al Fallo^0,01)+Peso Levantado</t>
  </si>
  <si>
    <t>FUERZA</t>
  </si>
  <si>
    <t>Test de máxima repeticiones</t>
  </si>
  <si>
    <t xml:space="preserve">* Se utiliza la fórmula propuesta por Lander, predice los kilos de 1 Rm. </t>
  </si>
  <si>
    <t>Fecha</t>
  </si>
  <si>
    <t>Atleta</t>
  </si>
  <si>
    <t>Peso</t>
  </si>
  <si>
    <t>R. Max</t>
  </si>
  <si>
    <t>Kilos</t>
  </si>
  <si>
    <t>5</t>
  </si>
  <si>
    <t xml:space="preserve">Formula utilizada: </t>
  </si>
  <si>
    <t>1RM= (Peso Levantado/1,013-0,0267123*Repeticiones Maximas)</t>
  </si>
  <si>
    <t>^ Se utiliza la fórmula propuesta por O´Conener y col. Predice los kilos de 1 RM.  (Muy buena correlacion con mas de 10 repeticiones)</t>
  </si>
  <si>
    <t>135</t>
  </si>
  <si>
    <t>%1RM = 0, 025 (peso levantado x reps hasta fallo) + peso levantado</t>
  </si>
  <si>
    <t>* Se utiliza la fórmula propuesta por Brzycki, predice los kilos de 1 Rm. (Muy buena correlacion con menos de 10 repeticiones)</t>
  </si>
  <si>
    <t>%1RM = Peso Levantado/1,0278 - (0,0278*Repeticiones al Fallo)</t>
  </si>
  <si>
    <t xml:space="preserve">* Se utiliza la fórmula propuesta por Epley-Welday, predice los kilos de 1 Rm. </t>
  </si>
  <si>
    <t>4</t>
  </si>
  <si>
    <t>249</t>
  </si>
  <si>
    <t>1RM= (Peso Levantado*0,0333+Repeticiones al Fallo)+Peso Levantado</t>
  </si>
  <si>
    <t>Protocolo de Necleiro y Figueroa</t>
  </si>
  <si>
    <t>Protocolo de Casas</t>
  </si>
  <si>
    <t>25 KG</t>
  </si>
  <si>
    <t>12.</t>
  </si>
  <si>
    <t>15.</t>
  </si>
  <si>
    <t>16.</t>
  </si>
  <si>
    <t>17.5%</t>
  </si>
  <si>
    <t>20.</t>
  </si>
  <si>
    <t>22.</t>
  </si>
  <si>
    <t>25.</t>
  </si>
  <si>
    <t>30 Kg</t>
  </si>
  <si>
    <t>15.0</t>
  </si>
  <si>
    <t>21.0</t>
  </si>
  <si>
    <t>22.5</t>
  </si>
  <si>
    <t>24.0</t>
  </si>
  <si>
    <t>25.5</t>
  </si>
  <si>
    <t>27.0</t>
  </si>
  <si>
    <t>28.5</t>
  </si>
  <si>
    <t>35 Kg</t>
  </si>
  <si>
    <t>17.5</t>
  </si>
  <si>
    <t>22.7</t>
  </si>
  <si>
    <t>24.5</t>
  </si>
  <si>
    <t>26.2</t>
  </si>
  <si>
    <t>28.0</t>
  </si>
  <si>
    <t>29.7</t>
  </si>
  <si>
    <t>31.5</t>
  </si>
  <si>
    <t>33.2</t>
  </si>
  <si>
    <t>40 Kg</t>
  </si>
  <si>
    <t>20.0</t>
  </si>
  <si>
    <t>26.0</t>
  </si>
  <si>
    <t>30.0</t>
  </si>
  <si>
    <t>32.0</t>
  </si>
  <si>
    <t>34.0</t>
  </si>
  <si>
    <t>36.0</t>
  </si>
  <si>
    <t>38.0</t>
  </si>
  <si>
    <t>45 kg</t>
  </si>
  <si>
    <t>29.2</t>
  </si>
  <si>
    <t>33.7</t>
  </si>
  <si>
    <t>38.2</t>
  </si>
  <si>
    <t>40.5</t>
  </si>
  <si>
    <t>42.7</t>
  </si>
  <si>
    <t>50 Kg</t>
  </si>
  <si>
    <t>25.0</t>
  </si>
  <si>
    <t>32.5</t>
  </si>
  <si>
    <t>35.0</t>
  </si>
  <si>
    <t>37.5</t>
  </si>
  <si>
    <t>40.0</t>
  </si>
  <si>
    <t>42.5</t>
  </si>
  <si>
    <t>45.0</t>
  </si>
  <si>
    <t>47.5</t>
  </si>
  <si>
    <t>55 Kg</t>
  </si>
  <si>
    <t>27.5</t>
  </si>
  <si>
    <t>33.0</t>
  </si>
  <si>
    <t>35.7</t>
  </si>
  <si>
    <t>38.5</t>
  </si>
  <si>
    <t>41.2</t>
  </si>
  <si>
    <t>44.0</t>
  </si>
  <si>
    <t>46.7</t>
  </si>
  <si>
    <t>49.5</t>
  </si>
  <si>
    <t>52.2</t>
  </si>
  <si>
    <t>60 Kg</t>
  </si>
  <si>
    <t>39.0</t>
  </si>
  <si>
    <t>42.0</t>
  </si>
  <si>
    <t>48.0</t>
  </si>
  <si>
    <t>51.0</t>
  </si>
  <si>
    <t>54.0</t>
  </si>
  <si>
    <t>57.0</t>
  </si>
  <si>
    <t>65 Kg</t>
  </si>
  <si>
    <t>42.2</t>
  </si>
  <si>
    <t>45.5</t>
  </si>
  <si>
    <t>48.7</t>
  </si>
  <si>
    <t>52.0</t>
  </si>
  <si>
    <t>55.2</t>
  </si>
  <si>
    <t>58.5</t>
  </si>
  <si>
    <t>61.7</t>
  </si>
  <si>
    <t>70 Kg</t>
  </si>
  <si>
    <t>49.0</t>
  </si>
  <si>
    <t>52.5</t>
  </si>
  <si>
    <t>56.0</t>
  </si>
  <si>
    <t>59.5</t>
  </si>
  <si>
    <t>63.0</t>
  </si>
  <si>
    <t>66.5</t>
  </si>
  <si>
    <t>75 Kg</t>
  </si>
  <si>
    <t>56.2</t>
  </si>
  <si>
    <t>60.0</t>
  </si>
  <si>
    <t>63.7</t>
  </si>
  <si>
    <t>67.5</t>
  </si>
  <si>
    <t>71.2</t>
  </si>
  <si>
    <t>80 Kg</t>
  </si>
  <si>
    <t>64.0</t>
  </si>
  <si>
    <t>68.0</t>
  </si>
  <si>
    <t>72.0</t>
  </si>
  <si>
    <t>76.0</t>
  </si>
  <si>
    <t>85 Kg</t>
  </si>
  <si>
    <t>72.2</t>
  </si>
  <si>
    <t>76.5</t>
  </si>
  <si>
    <t>80.7</t>
  </si>
  <si>
    <t>90 Kg</t>
  </si>
  <si>
    <t>81.0</t>
  </si>
  <si>
    <t>85.5</t>
  </si>
  <si>
    <t>95 kg</t>
  </si>
  <si>
    <t>90.2</t>
  </si>
  <si>
    <t>100 kg</t>
  </si>
  <si>
    <t>50.0</t>
  </si>
  <si>
    <t>65.0</t>
  </si>
  <si>
    <t>70.0</t>
  </si>
  <si>
    <t>75.0</t>
  </si>
  <si>
    <t>80.0</t>
  </si>
  <si>
    <t>85.0</t>
  </si>
  <si>
    <t>90.0</t>
  </si>
  <si>
    <t>95.0</t>
  </si>
  <si>
    <t>105 kg</t>
  </si>
  <si>
    <t>68.2</t>
  </si>
  <si>
    <t>73.5</t>
  </si>
  <si>
    <t>78.7</t>
  </si>
  <si>
    <t>84.0</t>
  </si>
  <si>
    <t>89.2</t>
  </si>
  <si>
    <t>94.5</t>
  </si>
  <si>
    <t>99.7</t>
  </si>
  <si>
    <t>110 kg</t>
  </si>
  <si>
    <t>55.5</t>
  </si>
  <si>
    <t>66.0</t>
  </si>
  <si>
    <t>71.5</t>
  </si>
  <si>
    <t>77.0</t>
  </si>
  <si>
    <t>82.5</t>
  </si>
  <si>
    <t>88.0</t>
  </si>
  <si>
    <t>93.5</t>
  </si>
  <si>
    <t>99.0</t>
  </si>
  <si>
    <t>105.5</t>
  </si>
  <si>
    <t>115 kg</t>
  </si>
  <si>
    <t>57.5</t>
  </si>
  <si>
    <t>69.0</t>
  </si>
  <si>
    <t>74.7</t>
  </si>
  <si>
    <t>80.5</t>
  </si>
  <si>
    <t>86.2</t>
  </si>
  <si>
    <t>92.0</t>
  </si>
  <si>
    <t>97.7</t>
  </si>
  <si>
    <t>103.5</t>
  </si>
  <si>
    <t>109.2</t>
  </si>
  <si>
    <t>120 kg</t>
  </si>
  <si>
    <t>78.0</t>
  </si>
  <si>
    <t>96.0</t>
  </si>
  <si>
    <t>102.0</t>
  </si>
  <si>
    <t>108.0</t>
  </si>
  <si>
    <t>114.0</t>
  </si>
  <si>
    <t>125 kg</t>
  </si>
  <si>
    <t>62.5</t>
  </si>
  <si>
    <t>81.2</t>
  </si>
  <si>
    <t>87.5</t>
  </si>
  <si>
    <t>93.7</t>
  </si>
  <si>
    <t>100.0</t>
  </si>
  <si>
    <t>106.2</t>
  </si>
  <si>
    <t>112.5</t>
  </si>
  <si>
    <t>118.7</t>
  </si>
  <si>
    <t>130 kg</t>
  </si>
  <si>
    <t>84.5</t>
  </si>
  <si>
    <t>91.0</t>
  </si>
  <si>
    <t>97.5</t>
  </si>
  <si>
    <t>104.0</t>
  </si>
  <si>
    <t>110.5</t>
  </si>
  <si>
    <t>117.0</t>
  </si>
  <si>
    <t>123.5</t>
  </si>
  <si>
    <t>135 kg</t>
  </si>
  <si>
    <t>87.7</t>
  </si>
  <si>
    <t>101.2</t>
  </si>
  <si>
    <t>114.7</t>
  </si>
  <si>
    <t>121.5</t>
  </si>
  <si>
    <t>128.2</t>
  </si>
  <si>
    <t>140 kg</t>
  </si>
  <si>
    <t>98.0</t>
  </si>
  <si>
    <t>105.0</t>
  </si>
  <si>
    <t>112.0</t>
  </si>
  <si>
    <t>119.0</t>
  </si>
  <si>
    <t>126.6</t>
  </si>
  <si>
    <t>133.0</t>
  </si>
  <si>
    <t>145 kg</t>
  </si>
  <si>
    <t>72.5</t>
  </si>
  <si>
    <t>87.0</t>
  </si>
  <si>
    <t>94.2</t>
  </si>
  <si>
    <t>101.5</t>
  </si>
  <si>
    <t>108.7</t>
  </si>
  <si>
    <t>116.0</t>
  </si>
  <si>
    <t>123.2</t>
  </si>
  <si>
    <t>130.5</t>
  </si>
  <si>
    <t>137.7</t>
  </si>
  <si>
    <t>150 kg</t>
  </si>
  <si>
    <t>120.0</t>
  </si>
  <si>
    <t>127.5</t>
  </si>
  <si>
    <t>135.0</t>
  </si>
  <si>
    <t>142.5</t>
  </si>
  <si>
    <t>155 kg</t>
  </si>
  <si>
    <t>77.5</t>
  </si>
  <si>
    <t>93.0</t>
  </si>
  <si>
    <t>100.7</t>
  </si>
  <si>
    <t>108.5</t>
  </si>
  <si>
    <t>116.2</t>
  </si>
  <si>
    <t>124.0</t>
  </si>
  <si>
    <t>131.7</t>
  </si>
  <si>
    <t>139.5</t>
  </si>
  <si>
    <t>147.2</t>
  </si>
  <si>
    <t>160 kg</t>
  </si>
  <si>
    <t>128.0</t>
  </si>
  <si>
    <t>136.0</t>
  </si>
  <si>
    <t>144.0</t>
  </si>
  <si>
    <t>152.0</t>
  </si>
  <si>
    <t>165 kg</t>
  </si>
  <si>
    <t>107.2</t>
  </si>
  <si>
    <t>115.5</t>
  </si>
  <si>
    <t>123.7</t>
  </si>
  <si>
    <t>132.0</t>
  </si>
  <si>
    <t>140.2</t>
  </si>
  <si>
    <t>148.5</t>
  </si>
  <si>
    <t>156.7</t>
  </si>
  <si>
    <t>170 kg</t>
  </si>
  <si>
    <t>144.5</t>
  </si>
  <si>
    <t>153.0</t>
  </si>
  <si>
    <t>161.5</t>
  </si>
  <si>
    <t>175 kg</t>
  </si>
  <si>
    <t>113.7</t>
  </si>
  <si>
    <t>122.5</t>
  </si>
  <si>
    <t>131.2</t>
  </si>
  <si>
    <t>140.0</t>
  </si>
  <si>
    <t>148.7</t>
  </si>
  <si>
    <t>157.5</t>
  </si>
  <si>
    <t>166.2</t>
  </si>
  <si>
    <t>180 kg</t>
  </si>
  <si>
    <t>126.0</t>
  </si>
  <si>
    <t>162.0</t>
  </si>
  <si>
    <t>171.0</t>
  </si>
  <si>
    <t>185 kg</t>
  </si>
  <si>
    <t>92.5</t>
  </si>
  <si>
    <t>111.0</t>
  </si>
  <si>
    <t>120.2</t>
  </si>
  <si>
    <t>129.5</t>
  </si>
  <si>
    <t>138.7</t>
  </si>
  <si>
    <t>148.0</t>
  </si>
  <si>
    <t>157.2</t>
  </si>
  <si>
    <t>166.5</t>
  </si>
  <si>
    <t>175.7</t>
  </si>
  <si>
    <t>190 kg</t>
  </si>
  <si>
    <t>180.5</t>
  </si>
  <si>
    <t>195 kg</t>
  </si>
  <si>
    <t>126.7</t>
  </si>
  <si>
    <t>136.5</t>
  </si>
  <si>
    <t>146.2</t>
  </si>
  <si>
    <t>156.0</t>
  </si>
  <si>
    <t>165.7</t>
  </si>
  <si>
    <t>175.5</t>
  </si>
  <si>
    <t>185.2</t>
  </si>
  <si>
    <t>200 kg</t>
  </si>
  <si>
    <t>130.0</t>
  </si>
  <si>
    <t>150.0</t>
  </si>
  <si>
    <t>160.0</t>
  </si>
  <si>
    <t>170.0</t>
  </si>
  <si>
    <t>180.0</t>
  </si>
  <si>
    <t>190.0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</si>
</sst>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4"/>
      <color rgb="FF548DD4"/>
      <name val="Impact"/>
    </font>
    <font>
      <sz val="10"/>
      <color theme="1"/>
      <name val="Palatino Linotype"/>
    </font>
    <font>
      <sz val="14"/>
      <color rgb="FFFF0000"/>
      <name val="Impact"/>
    </font>
    <font>
      <b/>
      <sz val="14"/>
      <color rgb="FF339966"/>
      <name val="Palatino Linotype"/>
    </font>
    <font>
      <b/>
      <sz val="9"/>
      <color theme="1"/>
      <name val="Palatino Linotype"/>
    </font>
    <font>
      <b/>
      <sz val="10"/>
      <color theme="1"/>
      <name val="Palatino Linotype"/>
    </font>
    <font>
      <sz val="10"/>
      <name val="Arial"/>
    </font>
    <font>
      <sz val="16"/>
      <color rgb="FFFF0000"/>
      <name val="Impact"/>
    </font>
    <font>
      <sz val="16"/>
      <color theme="1"/>
      <name val="Arial"/>
    </font>
    <font>
      <sz val="12"/>
      <color theme="0"/>
      <name val="Impact"/>
    </font>
    <font>
      <sz val="10"/>
      <color theme="0"/>
      <name val="Arial"/>
      <scheme val="minor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rgb="FF95B3D7"/>
      </patternFill>
    </fill>
    <fill>
      <patternFill patternType="solid">
        <fgColor theme="4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9" fontId="8" fillId="0" borderId="5" xfId="0" applyNumberFormat="1" applyFont="1" applyBorder="1" applyAlignment="1">
      <alignment horizontal="center"/>
    </xf>
    <xf numFmtId="9" fontId="8" fillId="0" borderId="6" xfId="0" applyNumberFormat="1" applyFont="1" applyBorder="1" applyAlignment="1">
      <alignment horizontal="center"/>
    </xf>
    <xf numFmtId="49" fontId="4" fillId="0" borderId="0" xfId="0" applyNumberFormat="1" applyFont="1"/>
    <xf numFmtId="16" fontId="4" fillId="0" borderId="7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6" xfId="0" applyFont="1" applyBorder="1"/>
    <xf numFmtId="0" fontId="8" fillId="0" borderId="1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9" fontId="8" fillId="0" borderId="21" xfId="0" applyNumberFormat="1" applyFont="1" applyBorder="1" applyAlignment="1">
      <alignment horizontal="center"/>
    </xf>
    <xf numFmtId="9" fontId="8" fillId="0" borderId="22" xfId="0" applyNumberFormat="1" applyFont="1" applyBorder="1" applyAlignment="1">
      <alignment horizontal="center"/>
    </xf>
    <xf numFmtId="16" fontId="4" fillId="0" borderId="23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" fontId="4" fillId="0" borderId="2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0" fontId="11" fillId="0" borderId="0" xfId="0" applyFont="1"/>
    <xf numFmtId="9" fontId="2" fillId="0" borderId="26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/>
    <xf numFmtId="16" fontId="4" fillId="0" borderId="8" xfId="0" applyNumberFormat="1" applyFont="1" applyBorder="1" applyAlignment="1">
      <alignment horizontal="center"/>
    </xf>
    <xf numFmtId="0" fontId="9" fillId="0" borderId="9" xfId="0" applyFont="1" applyBorder="1"/>
    <xf numFmtId="16" fontId="4" fillId="0" borderId="12" xfId="0" applyNumberFormat="1" applyFont="1" applyBorder="1" applyAlignment="1">
      <alignment horizontal="center"/>
    </xf>
    <xf numFmtId="0" fontId="9" fillId="0" borderId="13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/>
    <xf numFmtId="0" fontId="8" fillId="0" borderId="17" xfId="0" applyFont="1" applyBorder="1" applyAlignment="1">
      <alignment horizontal="center"/>
    </xf>
    <xf numFmtId="0" fontId="9" fillId="0" borderId="18" xfId="0" applyFont="1" applyBorder="1"/>
    <xf numFmtId="16" fontId="4" fillId="0" borderId="23" xfId="0" applyNumberFormat="1" applyFont="1" applyBorder="1" applyAlignment="1">
      <alignment horizontal="center"/>
    </xf>
    <xf numFmtId="16" fontId="4" fillId="0" borderId="24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3" borderId="0" xfId="0" applyFont="1" applyFill="1"/>
    <xf numFmtId="0" fontId="14" fillId="3" borderId="0" xfId="0" applyFont="1" applyFill="1"/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9" fontId="14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66675</xdr:rowOff>
    </xdr:from>
    <xdr:ext cx="3400425" cy="440055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1371600</xdr:colOff>
      <xdr:row>8</xdr:row>
      <xdr:rowOff>0</xdr:rowOff>
    </xdr:from>
    <xdr:to>
      <xdr:col>4</xdr:col>
      <xdr:colOff>28576</xdr:colOff>
      <xdr:row>15</xdr:row>
      <xdr:rowOff>123824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D45948-EAC8-441E-A713-CD2CCEBDF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6625" y="1343025"/>
          <a:ext cx="3648076" cy="1257299"/>
        </a:xfrm>
        <a:prstGeom prst="rect">
          <a:avLst/>
        </a:prstGeom>
        <a:solidFill>
          <a:schemeClr val="tx2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35</xdr:row>
      <xdr:rowOff>0</xdr:rowOff>
    </xdr:from>
    <xdr:ext cx="6924675" cy="51911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0</xdr:rowOff>
    </xdr:from>
    <xdr:ext cx="6924675" cy="5191125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workbookViewId="0">
      <selection activeCell="F13" sqref="F13"/>
    </sheetView>
  </sheetViews>
  <sheetFormatPr baseColWidth="10" defaultColWidth="12.5703125" defaultRowHeight="15" customHeight="1" x14ac:dyDescent="0.2"/>
  <cols>
    <col min="1" max="1" width="31.5703125" customWidth="1"/>
    <col min="2" max="2" width="52.5703125" customWidth="1"/>
    <col min="3" max="3" width="9.140625" customWidth="1"/>
    <col min="4" max="4" width="13.140625" customWidth="1"/>
    <col min="5" max="5" width="9.140625" customWidth="1"/>
    <col min="6" max="6" width="12.28515625" customWidth="1"/>
    <col min="7" max="26" width="10" customWidth="1"/>
  </cols>
  <sheetData>
    <row r="1" spans="1:12" ht="12.75" customHeight="1" x14ac:dyDescent="0.2">
      <c r="A1" s="1"/>
      <c r="B1" s="1"/>
    </row>
    <row r="2" spans="1:12" ht="16.5" customHeight="1" x14ac:dyDescent="0.2">
      <c r="A2" s="71" t="s">
        <v>0</v>
      </c>
      <c r="B2" s="71" t="s">
        <v>1</v>
      </c>
      <c r="C2" s="71" t="s">
        <v>2</v>
      </c>
      <c r="D2" s="71" t="s">
        <v>3</v>
      </c>
      <c r="E2" s="72"/>
      <c r="F2" s="73"/>
      <c r="G2" s="72"/>
      <c r="H2" s="72"/>
      <c r="I2" s="72"/>
      <c r="J2" s="72"/>
      <c r="K2" s="72"/>
      <c r="L2" s="72"/>
    </row>
    <row r="3" spans="1:12" ht="12.75" customHeight="1" x14ac:dyDescent="0.2">
      <c r="A3" s="74" t="s">
        <v>4</v>
      </c>
      <c r="B3" s="74" t="s">
        <v>5</v>
      </c>
      <c r="C3" s="74">
        <v>1985</v>
      </c>
      <c r="D3" s="74">
        <v>0.97</v>
      </c>
      <c r="E3" s="73" t="s">
        <v>6</v>
      </c>
      <c r="F3" s="72"/>
      <c r="G3" s="72"/>
      <c r="H3" s="72"/>
      <c r="I3" s="72"/>
      <c r="J3" s="72"/>
      <c r="K3" s="72"/>
      <c r="L3" s="72"/>
    </row>
    <row r="4" spans="1:12" ht="12.75" customHeight="1" x14ac:dyDescent="0.2">
      <c r="A4" s="74" t="s">
        <v>7</v>
      </c>
      <c r="B4" s="74" t="s">
        <v>8</v>
      </c>
      <c r="C4" s="74">
        <v>1993</v>
      </c>
      <c r="D4" s="74">
        <v>0.97</v>
      </c>
      <c r="E4" s="73" t="s">
        <v>9</v>
      </c>
      <c r="F4" s="72"/>
      <c r="G4" s="72"/>
      <c r="H4" s="72"/>
      <c r="I4" s="72"/>
      <c r="J4" s="72"/>
      <c r="K4" s="72"/>
      <c r="L4" s="72"/>
    </row>
    <row r="5" spans="1:12" ht="12.75" customHeight="1" x14ac:dyDescent="0.2">
      <c r="A5" s="74" t="s">
        <v>10</v>
      </c>
      <c r="B5" s="74" t="s">
        <v>11</v>
      </c>
      <c r="C5" s="74">
        <v>1989</v>
      </c>
      <c r="D5" s="74">
        <v>0.85</v>
      </c>
      <c r="E5" s="72"/>
      <c r="F5" s="72"/>
      <c r="G5" s="72"/>
      <c r="H5" s="72"/>
      <c r="I5" s="72"/>
      <c r="J5" s="72"/>
      <c r="K5" s="72"/>
      <c r="L5" s="72"/>
    </row>
    <row r="6" spans="1:12" ht="12.75" customHeight="1" x14ac:dyDescent="0.2">
      <c r="A6" s="74" t="s">
        <v>12</v>
      </c>
      <c r="B6" s="74" t="s">
        <v>13</v>
      </c>
      <c r="C6" s="74">
        <v>1985</v>
      </c>
      <c r="D6" s="74">
        <v>0.79</v>
      </c>
      <c r="E6" s="73" t="s">
        <v>6</v>
      </c>
      <c r="F6" s="72"/>
      <c r="G6" s="72"/>
      <c r="H6" s="72"/>
      <c r="I6" s="72"/>
      <c r="J6" s="72"/>
      <c r="K6" s="72"/>
      <c r="L6" s="72"/>
    </row>
    <row r="7" spans="1:12" ht="12.75" customHeight="1" x14ac:dyDescent="0.2">
      <c r="A7" s="74" t="s">
        <v>14</v>
      </c>
      <c r="B7" s="74" t="s">
        <v>15</v>
      </c>
      <c r="C7" s="74">
        <v>1987</v>
      </c>
      <c r="D7" s="74">
        <v>0.89</v>
      </c>
      <c r="E7" s="72"/>
      <c r="F7" s="72"/>
      <c r="G7" s="72"/>
      <c r="H7" s="72"/>
      <c r="I7" s="72"/>
      <c r="J7" s="72"/>
      <c r="K7" s="72"/>
      <c r="L7" s="72"/>
    </row>
    <row r="8" spans="1:12" ht="12.75" customHeight="1" x14ac:dyDescent="0.2">
      <c r="A8" s="75"/>
      <c r="B8" s="75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1:12" ht="12.75" customHeight="1" x14ac:dyDescent="0.2">
      <c r="A9" s="75"/>
      <c r="B9" s="75"/>
      <c r="C9" s="72"/>
      <c r="D9" s="72"/>
      <c r="E9" s="72"/>
      <c r="F9" s="72"/>
      <c r="G9" s="72"/>
      <c r="H9" s="72"/>
      <c r="I9" s="72"/>
      <c r="J9" s="72"/>
      <c r="K9" s="72"/>
      <c r="L9" s="72"/>
    </row>
    <row r="10" spans="1:12" ht="12.75" customHeight="1" x14ac:dyDescent="0.2">
      <c r="A10" s="75"/>
      <c r="B10" s="75"/>
      <c r="C10" s="75"/>
      <c r="D10" s="72"/>
      <c r="E10" s="72"/>
      <c r="F10" s="72"/>
      <c r="G10" s="72"/>
      <c r="H10" s="72"/>
      <c r="I10" s="72"/>
      <c r="J10" s="72"/>
      <c r="K10" s="72"/>
      <c r="L10" s="72"/>
    </row>
    <row r="11" spans="1:12" ht="12.75" customHeight="1" x14ac:dyDescent="0.2">
      <c r="A11" s="75"/>
      <c r="B11" s="75"/>
      <c r="C11" s="72"/>
      <c r="D11" s="72"/>
      <c r="E11" s="72"/>
      <c r="F11" s="72"/>
      <c r="G11" s="72"/>
      <c r="H11" s="72"/>
      <c r="I11" s="72"/>
      <c r="J11" s="72"/>
      <c r="K11" s="72"/>
      <c r="L11" s="72"/>
    </row>
    <row r="12" spans="1:12" ht="12.75" customHeight="1" x14ac:dyDescent="0.2">
      <c r="A12" s="75"/>
      <c r="B12" s="75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12" ht="12.75" customHeight="1" x14ac:dyDescent="0.2">
      <c r="A13" s="75"/>
      <c r="B13" s="75"/>
      <c r="C13" s="72"/>
      <c r="D13" s="72"/>
      <c r="E13" s="72"/>
      <c r="F13" s="72"/>
      <c r="G13" s="72"/>
      <c r="H13" s="72"/>
      <c r="I13" s="72"/>
      <c r="J13" s="72"/>
      <c r="K13" s="72"/>
      <c r="L13" s="72"/>
    </row>
    <row r="14" spans="1:12" ht="12.75" customHeight="1" x14ac:dyDescent="0.2">
      <c r="A14" s="75"/>
      <c r="B14" s="75"/>
      <c r="C14" s="72"/>
      <c r="D14" s="72"/>
      <c r="E14" s="72"/>
      <c r="F14" s="72"/>
      <c r="G14" s="72"/>
      <c r="H14" s="72"/>
      <c r="I14" s="72"/>
      <c r="J14" s="72"/>
      <c r="K14" s="72"/>
      <c r="L14" s="72"/>
    </row>
    <row r="15" spans="1:12" ht="12.75" customHeight="1" x14ac:dyDescent="0.2">
      <c r="A15" s="75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</row>
    <row r="16" spans="1:12" ht="12.75" customHeight="1" x14ac:dyDescent="0.2">
      <c r="A16" s="75"/>
      <c r="B16" s="76"/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1:12" ht="12.75" customHeight="1" x14ac:dyDescent="0.2">
      <c r="A17" s="75"/>
      <c r="B17" s="75"/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1:12" ht="12.75" customHeight="1" x14ac:dyDescent="0.2">
      <c r="A18" s="75"/>
      <c r="B18" s="75"/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2" ht="12.75" customHeight="1" x14ac:dyDescent="0.2">
      <c r="A19" s="75"/>
      <c r="B19" s="75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pans="1:12" ht="12.75" customHeight="1" x14ac:dyDescent="0.2">
      <c r="A20" s="75"/>
      <c r="B20" s="75"/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1:12" ht="12.75" customHeight="1" x14ac:dyDescent="0.2">
      <c r="A21" s="75"/>
      <c r="B21" s="75"/>
      <c r="C21" s="72"/>
      <c r="D21" s="72"/>
      <c r="E21" s="72"/>
      <c r="F21" s="72"/>
      <c r="G21" s="72"/>
      <c r="H21" s="72"/>
      <c r="I21" s="72"/>
      <c r="J21" s="72"/>
      <c r="K21" s="72"/>
      <c r="L21" s="72"/>
    </row>
    <row r="22" spans="1:12" ht="12.75" customHeight="1" x14ac:dyDescent="0.2">
      <c r="A22" s="75"/>
      <c r="B22" s="75"/>
      <c r="C22" s="72"/>
      <c r="D22" s="72"/>
      <c r="E22" s="72"/>
      <c r="F22" s="72"/>
      <c r="G22" s="72"/>
      <c r="H22" s="72"/>
      <c r="I22" s="72"/>
      <c r="J22" s="72"/>
      <c r="K22" s="72"/>
      <c r="L22" s="72"/>
    </row>
    <row r="23" spans="1:12" ht="12.75" customHeight="1" x14ac:dyDescent="0.2">
      <c r="A23" s="75"/>
      <c r="B23" s="75"/>
      <c r="C23" s="72"/>
      <c r="D23" s="72"/>
      <c r="E23" s="72"/>
      <c r="F23" s="72"/>
      <c r="G23" s="72"/>
      <c r="H23" s="72"/>
      <c r="I23" s="72"/>
      <c r="J23" s="72"/>
      <c r="K23" s="72"/>
      <c r="L23" s="72"/>
    </row>
    <row r="24" spans="1:12" ht="12.75" customHeight="1" x14ac:dyDescent="0.2">
      <c r="A24" s="75"/>
      <c r="B24" s="75"/>
      <c r="C24" s="72"/>
      <c r="D24" s="72"/>
      <c r="E24" s="72"/>
      <c r="F24" s="72"/>
      <c r="G24" s="72"/>
      <c r="H24" s="72"/>
      <c r="I24" s="72"/>
      <c r="J24" s="72"/>
      <c r="K24" s="72"/>
      <c r="L24" s="72"/>
    </row>
    <row r="25" spans="1:12" ht="12.75" customHeight="1" x14ac:dyDescent="0.2">
      <c r="A25" s="75"/>
      <c r="B25" s="75"/>
      <c r="C25" s="72"/>
      <c r="D25" s="72"/>
      <c r="E25" s="72"/>
      <c r="F25" s="72"/>
      <c r="G25" s="72"/>
      <c r="H25" s="72"/>
      <c r="I25" s="72"/>
      <c r="J25" s="72"/>
      <c r="K25" s="72"/>
      <c r="L25" s="72"/>
    </row>
    <row r="26" spans="1:12" ht="12.75" customHeight="1" x14ac:dyDescent="0.2">
      <c r="A26" s="75"/>
      <c r="B26" s="75"/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2" ht="12.75" customHeight="1" x14ac:dyDescent="0.2">
      <c r="A27" s="75"/>
      <c r="B27" s="75"/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2" ht="12.75" customHeight="1" x14ac:dyDescent="0.2">
      <c r="A28" s="75"/>
      <c r="B28" s="75"/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2" ht="12.75" customHeight="1" x14ac:dyDescent="0.2">
      <c r="A29" s="75"/>
      <c r="B29" s="75"/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2" ht="12.75" customHeight="1" x14ac:dyDescent="0.2">
      <c r="A30" s="75"/>
      <c r="B30" s="75"/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12" ht="12.75" customHeight="1" x14ac:dyDescent="0.2">
      <c r="A31" s="75"/>
      <c r="B31" s="75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2" ht="12.75" customHeight="1" x14ac:dyDescent="0.2">
      <c r="A32" s="75"/>
      <c r="B32" s="75"/>
      <c r="C32" s="72"/>
      <c r="D32" s="72"/>
      <c r="E32" s="72"/>
      <c r="F32" s="72"/>
      <c r="G32" s="72"/>
      <c r="H32" s="72"/>
      <c r="I32" s="72"/>
      <c r="J32" s="72"/>
      <c r="K32" s="72"/>
      <c r="L32" s="72"/>
    </row>
    <row r="33" spans="1:12" ht="12.75" customHeight="1" x14ac:dyDescent="0.2">
      <c r="A33" s="75"/>
      <c r="B33" s="75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ht="12.75" customHeight="1" x14ac:dyDescent="0.2">
      <c r="A34" s="75"/>
      <c r="B34" s="75"/>
      <c r="C34" s="72"/>
      <c r="D34" s="72"/>
      <c r="E34" s="72"/>
      <c r="F34" s="72"/>
      <c r="G34" s="72"/>
      <c r="H34" s="72"/>
      <c r="I34" s="72"/>
      <c r="J34" s="72"/>
      <c r="K34" s="72"/>
      <c r="L34" s="72"/>
    </row>
    <row r="35" spans="1:12" ht="12.75" customHeight="1" x14ac:dyDescent="0.2">
      <c r="A35" s="75"/>
      <c r="B35" s="75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ht="12.75" customHeight="1" x14ac:dyDescent="0.2">
      <c r="A36" s="75"/>
      <c r="B36" s="75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ht="12.75" customHeight="1" x14ac:dyDescent="0.2">
      <c r="A37" s="75"/>
      <c r="B37" s="75"/>
      <c r="C37" s="72"/>
      <c r="D37" s="72"/>
      <c r="E37" s="72"/>
      <c r="F37" s="72"/>
      <c r="G37" s="72"/>
      <c r="H37" s="72"/>
      <c r="I37" s="72"/>
      <c r="J37" s="72"/>
      <c r="K37" s="72"/>
      <c r="L37" s="72"/>
    </row>
    <row r="38" spans="1:12" ht="12.75" customHeight="1" x14ac:dyDescent="0.2">
      <c r="A38" s="75"/>
      <c r="B38" s="75"/>
      <c r="C38" s="72"/>
      <c r="D38" s="72"/>
      <c r="E38" s="72"/>
      <c r="F38" s="72"/>
      <c r="G38" s="72"/>
      <c r="H38" s="72"/>
      <c r="I38" s="72"/>
      <c r="J38" s="72"/>
      <c r="K38" s="72"/>
      <c r="L38" s="72"/>
    </row>
    <row r="39" spans="1:12" ht="12.75" customHeight="1" x14ac:dyDescent="0.2">
      <c r="A39" s="75"/>
      <c r="B39" s="75"/>
      <c r="C39" s="72"/>
      <c r="D39" s="72"/>
      <c r="E39" s="72"/>
      <c r="F39" s="72"/>
      <c r="G39" s="72"/>
      <c r="H39" s="72"/>
      <c r="I39" s="72"/>
      <c r="J39" s="72"/>
      <c r="K39" s="72"/>
      <c r="L39" s="72"/>
    </row>
    <row r="40" spans="1:12" ht="12.75" customHeight="1" x14ac:dyDescent="0.2">
      <c r="A40" s="75"/>
      <c r="B40" s="75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ht="12.75" customHeight="1" x14ac:dyDescent="0.2">
      <c r="A41" s="75"/>
      <c r="B41" s="75"/>
      <c r="C41" s="72"/>
      <c r="D41" s="72"/>
      <c r="E41" s="72"/>
      <c r="F41" s="72"/>
      <c r="G41" s="72"/>
      <c r="H41" s="72"/>
      <c r="I41" s="72"/>
      <c r="J41" s="72"/>
      <c r="K41" s="72"/>
      <c r="L41" s="72"/>
    </row>
    <row r="42" spans="1:12" ht="12.75" customHeight="1" x14ac:dyDescent="0.2">
      <c r="A42" s="75"/>
      <c r="B42" s="75"/>
      <c r="C42" s="72"/>
      <c r="D42" s="72"/>
      <c r="E42" s="72"/>
      <c r="F42" s="72"/>
      <c r="G42" s="72"/>
      <c r="H42" s="72"/>
      <c r="I42" s="72"/>
      <c r="J42" s="72"/>
      <c r="K42" s="72"/>
      <c r="L42" s="72"/>
    </row>
    <row r="43" spans="1:12" ht="12.75" customHeight="1" x14ac:dyDescent="0.2">
      <c r="A43" s="75"/>
      <c r="B43" s="75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ht="12.75" customHeight="1" x14ac:dyDescent="0.2">
      <c r="A44" s="75"/>
      <c r="B44" s="75"/>
      <c r="C44" s="72"/>
      <c r="D44" s="72"/>
      <c r="E44" s="72"/>
      <c r="F44" s="72"/>
      <c r="G44" s="72"/>
      <c r="H44" s="72"/>
      <c r="I44" s="72"/>
      <c r="J44" s="72"/>
      <c r="K44" s="72"/>
      <c r="L44" s="72"/>
    </row>
    <row r="45" spans="1:12" ht="12.75" customHeight="1" x14ac:dyDescent="0.2">
      <c r="A45" s="2"/>
      <c r="B45" s="2"/>
    </row>
    <row r="46" spans="1:12" ht="12.75" customHeight="1" x14ac:dyDescent="0.2">
      <c r="A46" s="2"/>
      <c r="B46" s="2"/>
    </row>
    <row r="47" spans="1:12" ht="12.75" customHeight="1" x14ac:dyDescent="0.2">
      <c r="A47" s="2"/>
      <c r="B47" s="2"/>
    </row>
    <row r="48" spans="1:12" ht="12.75" customHeight="1" x14ac:dyDescent="0.2">
      <c r="A48" s="2"/>
      <c r="B48" s="2"/>
    </row>
    <row r="49" spans="1:2" ht="12.75" customHeight="1" x14ac:dyDescent="0.2">
      <c r="A49" s="2"/>
      <c r="B49" s="2"/>
    </row>
    <row r="50" spans="1:2" ht="12.75" customHeight="1" x14ac:dyDescent="0.2">
      <c r="A50" s="2"/>
      <c r="B50" s="2"/>
    </row>
    <row r="51" spans="1:2" ht="12.75" customHeight="1" x14ac:dyDescent="0.2">
      <c r="A51" s="2"/>
      <c r="B51" s="2"/>
    </row>
    <row r="52" spans="1:2" ht="12.75" customHeight="1" x14ac:dyDescent="0.2">
      <c r="A52" s="2"/>
      <c r="B52" s="2"/>
    </row>
    <row r="53" spans="1:2" ht="12.75" customHeight="1" x14ac:dyDescent="0.2">
      <c r="A53" s="2"/>
      <c r="B53" s="2"/>
    </row>
    <row r="54" spans="1:2" ht="12.75" customHeight="1" x14ac:dyDescent="0.2">
      <c r="A54" s="2"/>
      <c r="B54" s="2"/>
    </row>
    <row r="55" spans="1:2" ht="12.75" customHeight="1" x14ac:dyDescent="0.2">
      <c r="A55" s="2"/>
      <c r="B55" s="2"/>
    </row>
    <row r="56" spans="1:2" ht="12.75" customHeight="1" x14ac:dyDescent="0.2"/>
    <row r="57" spans="1:2" ht="12.75" customHeight="1" x14ac:dyDescent="0.2"/>
    <row r="58" spans="1:2" ht="12.75" customHeight="1" x14ac:dyDescent="0.2"/>
    <row r="59" spans="1:2" ht="12.75" customHeight="1" x14ac:dyDescent="0.2"/>
    <row r="60" spans="1:2" ht="12.75" customHeight="1" x14ac:dyDescent="0.2"/>
    <row r="61" spans="1:2" ht="12.75" customHeight="1" x14ac:dyDescent="0.2"/>
    <row r="62" spans="1:2" ht="12.75" customHeight="1" x14ac:dyDescent="0.2"/>
    <row r="63" spans="1:2" ht="12.75" customHeight="1" x14ac:dyDescent="0.2"/>
    <row r="64" spans="1: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00"/>
  <sheetViews>
    <sheetView workbookViewId="0">
      <selection sqref="A1:N1"/>
    </sheetView>
  </sheetViews>
  <sheetFormatPr baseColWidth="10" defaultColWidth="12.5703125" defaultRowHeight="15" customHeight="1" x14ac:dyDescent="0.2"/>
  <cols>
    <col min="1" max="1" width="5.5703125" customWidth="1"/>
    <col min="2" max="6" width="6.42578125" customWidth="1"/>
    <col min="7" max="7" width="5.7109375" customWidth="1"/>
    <col min="8" max="12" width="5.42578125" customWidth="1"/>
    <col min="13" max="14" width="4.7109375" customWidth="1"/>
    <col min="15" max="17" width="9.140625" customWidth="1"/>
    <col min="18" max="18" width="9.42578125" customWidth="1"/>
    <col min="19" max="34" width="9.140625" customWidth="1"/>
  </cols>
  <sheetData>
    <row r="1" spans="1:34" ht="18.75" customHeight="1" x14ac:dyDescent="0.3">
      <c r="A1" s="50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8.75" customHeight="1" x14ac:dyDescent="0.3">
      <c r="A2" s="52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24.75" customHeight="1" x14ac:dyDescent="0.3">
      <c r="A3" s="53"/>
      <c r="B3" s="51"/>
      <c r="C3" s="5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5.75" customHeight="1" x14ac:dyDescent="0.3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18" customHeight="1" x14ac:dyDescent="0.3">
      <c r="A5" s="6" t="s">
        <v>19</v>
      </c>
      <c r="B5" s="54" t="s">
        <v>20</v>
      </c>
      <c r="C5" s="55"/>
      <c r="D5" s="7" t="s">
        <v>21</v>
      </c>
      <c r="E5" s="7" t="s">
        <v>22</v>
      </c>
      <c r="F5" s="8" t="s">
        <v>23</v>
      </c>
      <c r="G5" s="9">
        <v>1</v>
      </c>
      <c r="H5" s="9">
        <v>0.95</v>
      </c>
      <c r="I5" s="9">
        <v>0.9</v>
      </c>
      <c r="J5" s="9">
        <v>0.85</v>
      </c>
      <c r="K5" s="9">
        <v>0.8</v>
      </c>
      <c r="L5" s="9">
        <v>0.7</v>
      </c>
      <c r="M5" s="9">
        <v>0.6</v>
      </c>
      <c r="N5" s="10">
        <v>0.5</v>
      </c>
      <c r="O5" s="3"/>
      <c r="P5" s="3"/>
      <c r="Q5" s="3"/>
      <c r="R5" s="11"/>
      <c r="S5" s="11"/>
      <c r="T5" s="11"/>
      <c r="U5" s="3"/>
      <c r="V5" s="1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6.5" customHeight="1" x14ac:dyDescent="0.3">
      <c r="A6" s="12"/>
      <c r="B6" s="56"/>
      <c r="C6" s="57"/>
      <c r="D6" s="13"/>
      <c r="E6" s="14" t="s">
        <v>24</v>
      </c>
      <c r="F6" s="15">
        <v>135</v>
      </c>
      <c r="G6" s="16">
        <f t="shared" ref="G6:G13" si="0">F6/(1.013-0.0267123*E6)</f>
        <v>153.50703886627662</v>
      </c>
      <c r="H6" s="16">
        <f t="shared" ref="H6:N6" si="1">(H5*$G$6)</f>
        <v>145.83168692296277</v>
      </c>
      <c r="I6" s="16">
        <f t="shared" si="1"/>
        <v>138.15633497964896</v>
      </c>
      <c r="J6" s="16">
        <f t="shared" si="1"/>
        <v>130.48098303633512</v>
      </c>
      <c r="K6" s="16">
        <f t="shared" si="1"/>
        <v>122.8056310930213</v>
      </c>
      <c r="L6" s="16">
        <f t="shared" si="1"/>
        <v>107.45492720639362</v>
      </c>
      <c r="M6" s="16">
        <f t="shared" si="1"/>
        <v>92.104223319765964</v>
      </c>
      <c r="N6" s="17">
        <f t="shared" si="1"/>
        <v>76.753519433138308</v>
      </c>
      <c r="O6" s="3"/>
      <c r="P6" s="3"/>
      <c r="Q6" s="3"/>
      <c r="R6" s="11"/>
      <c r="S6" s="11"/>
      <c r="T6" s="11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6.5" customHeight="1" x14ac:dyDescent="0.3">
      <c r="A7" s="12"/>
      <c r="B7" s="56"/>
      <c r="C7" s="57"/>
      <c r="D7" s="13"/>
      <c r="E7" s="14"/>
      <c r="F7" s="18"/>
      <c r="G7" s="16">
        <f t="shared" si="0"/>
        <v>0</v>
      </c>
      <c r="H7" s="16">
        <f t="shared" ref="H7:N7" si="2">(H5*$G$7)</f>
        <v>0</v>
      </c>
      <c r="I7" s="16">
        <f t="shared" si="2"/>
        <v>0</v>
      </c>
      <c r="J7" s="16">
        <f t="shared" si="2"/>
        <v>0</v>
      </c>
      <c r="K7" s="16">
        <f t="shared" si="2"/>
        <v>0</v>
      </c>
      <c r="L7" s="16">
        <f t="shared" si="2"/>
        <v>0</v>
      </c>
      <c r="M7" s="16">
        <f t="shared" si="2"/>
        <v>0</v>
      </c>
      <c r="N7" s="17">
        <f t="shared" si="2"/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ht="16.5" customHeight="1" x14ac:dyDescent="0.3">
      <c r="A8" s="12"/>
      <c r="B8" s="56"/>
      <c r="C8" s="57"/>
      <c r="D8" s="13"/>
      <c r="E8" s="14"/>
      <c r="F8" s="18"/>
      <c r="G8" s="16">
        <f t="shared" si="0"/>
        <v>0</v>
      </c>
      <c r="H8" s="16">
        <f t="shared" ref="H8:N8" si="3">(H5*$G$8)</f>
        <v>0</v>
      </c>
      <c r="I8" s="16">
        <f t="shared" si="3"/>
        <v>0</v>
      </c>
      <c r="J8" s="16">
        <f t="shared" si="3"/>
        <v>0</v>
      </c>
      <c r="K8" s="16">
        <f t="shared" si="3"/>
        <v>0</v>
      </c>
      <c r="L8" s="16">
        <f t="shared" si="3"/>
        <v>0</v>
      </c>
      <c r="M8" s="16">
        <f t="shared" si="3"/>
        <v>0</v>
      </c>
      <c r="N8" s="17">
        <f t="shared" si="3"/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16.5" customHeight="1" x14ac:dyDescent="0.3">
      <c r="A9" s="12"/>
      <c r="B9" s="56"/>
      <c r="C9" s="57"/>
      <c r="D9" s="13"/>
      <c r="E9" s="14"/>
      <c r="F9" s="18"/>
      <c r="G9" s="16">
        <f t="shared" si="0"/>
        <v>0</v>
      </c>
      <c r="H9" s="16">
        <f t="shared" ref="H9:N9" si="4">(H5*$G$9)</f>
        <v>0</v>
      </c>
      <c r="I9" s="16">
        <f t="shared" si="4"/>
        <v>0</v>
      </c>
      <c r="J9" s="16">
        <f t="shared" si="4"/>
        <v>0</v>
      </c>
      <c r="K9" s="16">
        <f t="shared" si="4"/>
        <v>0</v>
      </c>
      <c r="L9" s="16">
        <f t="shared" si="4"/>
        <v>0</v>
      </c>
      <c r="M9" s="16">
        <f t="shared" si="4"/>
        <v>0</v>
      </c>
      <c r="N9" s="17">
        <f t="shared" si="4"/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6.5" customHeight="1" x14ac:dyDescent="0.3">
      <c r="A10" s="19"/>
      <c r="B10" s="56"/>
      <c r="C10" s="57"/>
      <c r="D10" s="13"/>
      <c r="E10" s="14"/>
      <c r="F10" s="18"/>
      <c r="G10" s="16">
        <f t="shared" si="0"/>
        <v>0</v>
      </c>
      <c r="H10" s="16">
        <f t="shared" ref="H10:N10" si="5">(H5*$G$10)</f>
        <v>0</v>
      </c>
      <c r="I10" s="16">
        <f t="shared" si="5"/>
        <v>0</v>
      </c>
      <c r="J10" s="16">
        <f t="shared" si="5"/>
        <v>0</v>
      </c>
      <c r="K10" s="16">
        <f t="shared" si="5"/>
        <v>0</v>
      </c>
      <c r="L10" s="16">
        <f t="shared" si="5"/>
        <v>0</v>
      </c>
      <c r="M10" s="16">
        <f t="shared" si="5"/>
        <v>0</v>
      </c>
      <c r="N10" s="17">
        <f t="shared" si="5"/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6.5" customHeight="1" x14ac:dyDescent="0.3">
      <c r="A11" s="19"/>
      <c r="B11" s="56"/>
      <c r="C11" s="57"/>
      <c r="D11" s="13"/>
      <c r="E11" s="14"/>
      <c r="F11" s="18"/>
      <c r="G11" s="16">
        <f t="shared" si="0"/>
        <v>0</v>
      </c>
      <c r="H11" s="16">
        <f t="shared" ref="H11:N11" si="6">(H5*$G$11)</f>
        <v>0</v>
      </c>
      <c r="I11" s="16">
        <f t="shared" si="6"/>
        <v>0</v>
      </c>
      <c r="J11" s="16">
        <f t="shared" si="6"/>
        <v>0</v>
      </c>
      <c r="K11" s="16">
        <f t="shared" si="6"/>
        <v>0</v>
      </c>
      <c r="L11" s="16">
        <f t="shared" si="6"/>
        <v>0</v>
      </c>
      <c r="M11" s="16">
        <f t="shared" si="6"/>
        <v>0</v>
      </c>
      <c r="N11" s="17">
        <f t="shared" si="6"/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16.5" customHeight="1" x14ac:dyDescent="0.3">
      <c r="A12" s="19"/>
      <c r="B12" s="56"/>
      <c r="C12" s="57"/>
      <c r="D12" s="13"/>
      <c r="E12" s="14"/>
      <c r="F12" s="18"/>
      <c r="G12" s="16">
        <f t="shared" si="0"/>
        <v>0</v>
      </c>
      <c r="H12" s="16">
        <f t="shared" ref="H12:N12" si="7">(H5*$G$12)</f>
        <v>0</v>
      </c>
      <c r="I12" s="16">
        <f t="shared" si="7"/>
        <v>0</v>
      </c>
      <c r="J12" s="16">
        <f t="shared" si="7"/>
        <v>0</v>
      </c>
      <c r="K12" s="16">
        <f t="shared" si="7"/>
        <v>0</v>
      </c>
      <c r="L12" s="16">
        <f t="shared" si="7"/>
        <v>0</v>
      </c>
      <c r="M12" s="16">
        <f t="shared" si="7"/>
        <v>0</v>
      </c>
      <c r="N12" s="17">
        <f t="shared" si="7"/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6.5" customHeight="1" x14ac:dyDescent="0.3">
      <c r="A13" s="20"/>
      <c r="B13" s="58"/>
      <c r="C13" s="59"/>
      <c r="D13" s="21"/>
      <c r="E13" s="22"/>
      <c r="F13" s="23"/>
      <c r="G13" s="16">
        <f t="shared" si="0"/>
        <v>0</v>
      </c>
      <c r="H13" s="24">
        <f t="shared" ref="H13:N13" si="8">(H5*$G$13)</f>
        <v>0</v>
      </c>
      <c r="I13" s="24">
        <f t="shared" si="8"/>
        <v>0</v>
      </c>
      <c r="J13" s="24">
        <f t="shared" si="8"/>
        <v>0</v>
      </c>
      <c r="K13" s="24">
        <f t="shared" si="8"/>
        <v>0</v>
      </c>
      <c r="L13" s="24">
        <f t="shared" si="8"/>
        <v>0</v>
      </c>
      <c r="M13" s="24">
        <f t="shared" si="8"/>
        <v>0</v>
      </c>
      <c r="N13" s="25">
        <f t="shared" si="8"/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" customHeight="1" x14ac:dyDescent="0.3">
      <c r="A14" s="60" t="s">
        <v>25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" customHeight="1" x14ac:dyDescent="0.3">
      <c r="A15" s="61" t="s">
        <v>26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24.75" customHeight="1" x14ac:dyDescent="0.3">
      <c r="A16" s="53"/>
      <c r="B16" s="51"/>
      <c r="C16" s="5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15.75" customHeight="1" x14ac:dyDescent="0.3">
      <c r="A17" s="27" t="s">
        <v>27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8" customHeight="1" x14ac:dyDescent="0.3">
      <c r="A18" s="28" t="s">
        <v>19</v>
      </c>
      <c r="B18" s="66" t="s">
        <v>20</v>
      </c>
      <c r="C18" s="67"/>
      <c r="D18" s="29" t="s">
        <v>21</v>
      </c>
      <c r="E18" s="30" t="s">
        <v>22</v>
      </c>
      <c r="F18" s="31" t="s">
        <v>23</v>
      </c>
      <c r="G18" s="32">
        <v>1</v>
      </c>
      <c r="H18" s="32">
        <v>0.95</v>
      </c>
      <c r="I18" s="32">
        <v>0.9</v>
      </c>
      <c r="J18" s="32">
        <v>0.85</v>
      </c>
      <c r="K18" s="32">
        <v>0.8</v>
      </c>
      <c r="L18" s="32">
        <v>0.7</v>
      </c>
      <c r="M18" s="32">
        <v>0.6</v>
      </c>
      <c r="N18" s="33">
        <v>0.5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16.5" customHeight="1" x14ac:dyDescent="0.3">
      <c r="A19" s="34"/>
      <c r="B19" s="68"/>
      <c r="C19" s="55"/>
      <c r="D19" s="35"/>
      <c r="E19" s="36" t="s">
        <v>24</v>
      </c>
      <c r="F19" s="37" t="s">
        <v>28</v>
      </c>
      <c r="G19" s="38">
        <f t="shared" ref="G19:G26" si="9">0.025*(F19*E19)+F19</f>
        <v>151.875</v>
      </c>
      <c r="H19" s="16">
        <f t="shared" ref="H19:N19" si="10">(H18*$G$19)</f>
        <v>144.28125</v>
      </c>
      <c r="I19" s="16">
        <f t="shared" si="10"/>
        <v>136.6875</v>
      </c>
      <c r="J19" s="16">
        <f t="shared" si="10"/>
        <v>129.09375</v>
      </c>
      <c r="K19" s="16">
        <f t="shared" si="10"/>
        <v>121.5</v>
      </c>
      <c r="L19" s="16">
        <f t="shared" si="10"/>
        <v>106.3125</v>
      </c>
      <c r="M19" s="16">
        <f t="shared" si="10"/>
        <v>91.125</v>
      </c>
      <c r="N19" s="16">
        <f t="shared" si="10"/>
        <v>75.9375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16.5" customHeight="1" x14ac:dyDescent="0.3">
      <c r="A20" s="39"/>
      <c r="B20" s="69"/>
      <c r="C20" s="57"/>
      <c r="D20" s="40"/>
      <c r="E20" s="41"/>
      <c r="F20" s="18"/>
      <c r="G20" s="38">
        <f t="shared" si="9"/>
        <v>0</v>
      </c>
      <c r="H20" s="16">
        <f t="shared" ref="H20:N20" si="11">(H18*$G$20)</f>
        <v>0</v>
      </c>
      <c r="I20" s="16">
        <f t="shared" si="11"/>
        <v>0</v>
      </c>
      <c r="J20" s="16">
        <f t="shared" si="11"/>
        <v>0</v>
      </c>
      <c r="K20" s="16">
        <f t="shared" si="11"/>
        <v>0</v>
      </c>
      <c r="L20" s="16">
        <f t="shared" si="11"/>
        <v>0</v>
      </c>
      <c r="M20" s="16">
        <f t="shared" si="11"/>
        <v>0</v>
      </c>
      <c r="N20" s="16">
        <f t="shared" si="11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16.5" customHeight="1" x14ac:dyDescent="0.3">
      <c r="A21" s="39"/>
      <c r="B21" s="69"/>
      <c r="C21" s="57"/>
      <c r="D21" s="40"/>
      <c r="E21" s="41"/>
      <c r="F21" s="18"/>
      <c r="G21" s="38">
        <f t="shared" si="9"/>
        <v>0</v>
      </c>
      <c r="H21" s="16">
        <f t="shared" ref="H21:N21" si="12">(H18*$G$21)</f>
        <v>0</v>
      </c>
      <c r="I21" s="16">
        <f t="shared" si="12"/>
        <v>0</v>
      </c>
      <c r="J21" s="16">
        <f t="shared" si="12"/>
        <v>0</v>
      </c>
      <c r="K21" s="16">
        <f t="shared" si="12"/>
        <v>0</v>
      </c>
      <c r="L21" s="16">
        <f t="shared" si="12"/>
        <v>0</v>
      </c>
      <c r="M21" s="16">
        <f t="shared" si="12"/>
        <v>0</v>
      </c>
      <c r="N21" s="16">
        <f t="shared" si="12"/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16.5" customHeight="1" x14ac:dyDescent="0.3">
      <c r="A22" s="39"/>
      <c r="B22" s="69"/>
      <c r="C22" s="57"/>
      <c r="D22" s="40"/>
      <c r="E22" s="41"/>
      <c r="F22" s="18"/>
      <c r="G22" s="38">
        <f t="shared" si="9"/>
        <v>0</v>
      </c>
      <c r="H22" s="16">
        <f t="shared" ref="H22:N22" si="13">(H18*$G$22)</f>
        <v>0</v>
      </c>
      <c r="I22" s="16">
        <f t="shared" si="13"/>
        <v>0</v>
      </c>
      <c r="J22" s="16">
        <f t="shared" si="13"/>
        <v>0</v>
      </c>
      <c r="K22" s="16">
        <f t="shared" si="13"/>
        <v>0</v>
      </c>
      <c r="L22" s="16">
        <f t="shared" si="13"/>
        <v>0</v>
      </c>
      <c r="M22" s="16">
        <f t="shared" si="13"/>
        <v>0</v>
      </c>
      <c r="N22" s="16">
        <f t="shared" si="13"/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16.5" customHeight="1" x14ac:dyDescent="0.3">
      <c r="A23" s="42"/>
      <c r="B23" s="62"/>
      <c r="C23" s="57"/>
      <c r="D23" s="43"/>
      <c r="E23" s="41"/>
      <c r="F23" s="18"/>
      <c r="G23" s="38">
        <f t="shared" si="9"/>
        <v>0</v>
      </c>
      <c r="H23" s="16">
        <f t="shared" ref="H23:N23" si="14">(H18*$G$23)</f>
        <v>0</v>
      </c>
      <c r="I23" s="16">
        <f t="shared" si="14"/>
        <v>0</v>
      </c>
      <c r="J23" s="16">
        <f t="shared" si="14"/>
        <v>0</v>
      </c>
      <c r="K23" s="16">
        <f t="shared" si="14"/>
        <v>0</v>
      </c>
      <c r="L23" s="16">
        <f t="shared" si="14"/>
        <v>0</v>
      </c>
      <c r="M23" s="16">
        <f t="shared" si="14"/>
        <v>0</v>
      </c>
      <c r="N23" s="16">
        <f t="shared" si="14"/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ht="16.5" customHeight="1" x14ac:dyDescent="0.3">
      <c r="A24" s="42"/>
      <c r="B24" s="62"/>
      <c r="C24" s="57"/>
      <c r="D24" s="43"/>
      <c r="E24" s="41"/>
      <c r="F24" s="18"/>
      <c r="G24" s="38">
        <f t="shared" si="9"/>
        <v>0</v>
      </c>
      <c r="H24" s="16">
        <f t="shared" ref="H24:N24" si="15">(H18*$G$24)</f>
        <v>0</v>
      </c>
      <c r="I24" s="16">
        <f t="shared" si="15"/>
        <v>0</v>
      </c>
      <c r="J24" s="16">
        <f t="shared" si="15"/>
        <v>0</v>
      </c>
      <c r="K24" s="16">
        <f t="shared" si="15"/>
        <v>0</v>
      </c>
      <c r="L24" s="16">
        <f t="shared" si="15"/>
        <v>0</v>
      </c>
      <c r="M24" s="16">
        <f t="shared" si="15"/>
        <v>0</v>
      </c>
      <c r="N24" s="16">
        <f t="shared" si="15"/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ht="16.5" customHeight="1" x14ac:dyDescent="0.3">
      <c r="A25" s="42"/>
      <c r="B25" s="62"/>
      <c r="C25" s="57"/>
      <c r="D25" s="43"/>
      <c r="E25" s="41"/>
      <c r="F25" s="18"/>
      <c r="G25" s="38">
        <f t="shared" si="9"/>
        <v>0</v>
      </c>
      <c r="H25" s="16">
        <f t="shared" ref="H25:N25" si="16">(H18*$G$25)</f>
        <v>0</v>
      </c>
      <c r="I25" s="16">
        <f t="shared" si="16"/>
        <v>0</v>
      </c>
      <c r="J25" s="16">
        <f t="shared" si="16"/>
        <v>0</v>
      </c>
      <c r="K25" s="16">
        <f t="shared" si="16"/>
        <v>0</v>
      </c>
      <c r="L25" s="16">
        <f t="shared" si="16"/>
        <v>0</v>
      </c>
      <c r="M25" s="16">
        <f t="shared" si="16"/>
        <v>0</v>
      </c>
      <c r="N25" s="16">
        <f t="shared" si="16"/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16.5" customHeight="1" x14ac:dyDescent="0.3">
      <c r="A26" s="44"/>
      <c r="B26" s="63"/>
      <c r="C26" s="59"/>
      <c r="D26" s="45"/>
      <c r="E26" s="46"/>
      <c r="F26" s="23"/>
      <c r="G26" s="38">
        <f t="shared" si="9"/>
        <v>0</v>
      </c>
      <c r="H26" s="16">
        <f t="shared" ref="H26:N26" si="17">(H18*$G$26)</f>
        <v>0</v>
      </c>
      <c r="I26" s="16">
        <f t="shared" si="17"/>
        <v>0</v>
      </c>
      <c r="J26" s="16">
        <f t="shared" si="17"/>
        <v>0</v>
      </c>
      <c r="K26" s="16">
        <f t="shared" si="17"/>
        <v>0</v>
      </c>
      <c r="L26" s="16">
        <f t="shared" si="17"/>
        <v>0</v>
      </c>
      <c r="M26" s="16">
        <f t="shared" si="17"/>
        <v>0</v>
      </c>
      <c r="N26" s="16">
        <f t="shared" si="17"/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15" customHeight="1" x14ac:dyDescent="0.3">
      <c r="A27" s="64" t="s">
        <v>25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15" customHeight="1" x14ac:dyDescent="0.3">
      <c r="A28" s="61" t="s">
        <v>29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24.75" customHeight="1" x14ac:dyDescent="0.3">
      <c r="A29" s="53"/>
      <c r="B29" s="51"/>
      <c r="C29" s="5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15.75" customHeight="1" x14ac:dyDescent="0.3">
      <c r="A30" s="4" t="s">
        <v>30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8" customHeight="1" x14ac:dyDescent="0.3">
      <c r="A31" s="6" t="s">
        <v>19</v>
      </c>
      <c r="B31" s="54" t="s">
        <v>20</v>
      </c>
      <c r="C31" s="55"/>
      <c r="D31" s="7" t="s">
        <v>21</v>
      </c>
      <c r="E31" s="7" t="s">
        <v>22</v>
      </c>
      <c r="F31" s="8" t="s">
        <v>23</v>
      </c>
      <c r="G31" s="9">
        <v>1</v>
      </c>
      <c r="H31" s="9">
        <v>0.95</v>
      </c>
      <c r="I31" s="9">
        <v>0.9</v>
      </c>
      <c r="J31" s="9">
        <v>0.85</v>
      </c>
      <c r="K31" s="9">
        <v>0.8</v>
      </c>
      <c r="L31" s="9">
        <v>0.7</v>
      </c>
      <c r="M31" s="9">
        <v>0.6</v>
      </c>
      <c r="N31" s="10">
        <v>0.5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16.5" customHeight="1" x14ac:dyDescent="0.3">
      <c r="A32" s="12"/>
      <c r="B32" s="56"/>
      <c r="C32" s="57"/>
      <c r="D32" s="13"/>
      <c r="E32" s="14" t="s">
        <v>24</v>
      </c>
      <c r="F32" s="18" t="s">
        <v>28</v>
      </c>
      <c r="G32" s="16">
        <f t="shared" ref="G32:G39" si="18">F32/(1.0278-0.0278*E32)</f>
        <v>151.89018901890188</v>
      </c>
      <c r="H32" s="16">
        <f t="shared" ref="H32:N32" si="19">(H31*$G$32)</f>
        <v>144.29567956795677</v>
      </c>
      <c r="I32" s="16">
        <f t="shared" si="19"/>
        <v>136.70117011701169</v>
      </c>
      <c r="J32" s="16">
        <f t="shared" si="19"/>
        <v>129.1066606660666</v>
      </c>
      <c r="K32" s="16">
        <f t="shared" si="19"/>
        <v>121.51215121512151</v>
      </c>
      <c r="L32" s="16">
        <f t="shared" si="19"/>
        <v>106.32313231323131</v>
      </c>
      <c r="M32" s="16">
        <f t="shared" si="19"/>
        <v>91.134113411341119</v>
      </c>
      <c r="N32" s="16">
        <f t="shared" si="19"/>
        <v>75.945094509450939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16.5" customHeight="1" x14ac:dyDescent="0.3">
      <c r="A33" s="12"/>
      <c r="B33" s="56"/>
      <c r="C33" s="57"/>
      <c r="D33" s="13"/>
      <c r="E33" s="14"/>
      <c r="F33" s="18"/>
      <c r="G33" s="16">
        <f t="shared" si="18"/>
        <v>0</v>
      </c>
      <c r="H33" s="16">
        <f t="shared" ref="H33:N33" si="20">(H31*$G$33)</f>
        <v>0</v>
      </c>
      <c r="I33" s="16">
        <f t="shared" si="20"/>
        <v>0</v>
      </c>
      <c r="J33" s="16">
        <f t="shared" si="20"/>
        <v>0</v>
      </c>
      <c r="K33" s="16">
        <f t="shared" si="20"/>
        <v>0</v>
      </c>
      <c r="L33" s="16">
        <f t="shared" si="20"/>
        <v>0</v>
      </c>
      <c r="M33" s="16">
        <f t="shared" si="20"/>
        <v>0</v>
      </c>
      <c r="N33" s="16">
        <f t="shared" si="20"/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16.5" customHeight="1" x14ac:dyDescent="0.3">
      <c r="A34" s="12"/>
      <c r="B34" s="56"/>
      <c r="C34" s="57"/>
      <c r="D34" s="13"/>
      <c r="E34" s="14"/>
      <c r="F34" s="18"/>
      <c r="G34" s="16">
        <f t="shared" si="18"/>
        <v>0</v>
      </c>
      <c r="H34" s="16">
        <f t="shared" ref="H34:N34" si="21">(H31*$G$34)</f>
        <v>0</v>
      </c>
      <c r="I34" s="16">
        <f t="shared" si="21"/>
        <v>0</v>
      </c>
      <c r="J34" s="16">
        <f t="shared" si="21"/>
        <v>0</v>
      </c>
      <c r="K34" s="16">
        <f t="shared" si="21"/>
        <v>0</v>
      </c>
      <c r="L34" s="16">
        <f t="shared" si="21"/>
        <v>0</v>
      </c>
      <c r="M34" s="16">
        <f t="shared" si="21"/>
        <v>0</v>
      </c>
      <c r="N34" s="16">
        <f t="shared" si="21"/>
        <v>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16.5" customHeight="1" x14ac:dyDescent="0.3">
      <c r="A35" s="12"/>
      <c r="B35" s="56"/>
      <c r="C35" s="57"/>
      <c r="D35" s="13"/>
      <c r="E35" s="14"/>
      <c r="F35" s="18"/>
      <c r="G35" s="16">
        <f t="shared" si="18"/>
        <v>0</v>
      </c>
      <c r="H35" s="16">
        <f t="shared" ref="H35:N35" si="22">(H31*$G$35)</f>
        <v>0</v>
      </c>
      <c r="I35" s="16">
        <f t="shared" si="22"/>
        <v>0</v>
      </c>
      <c r="J35" s="16">
        <f t="shared" si="22"/>
        <v>0</v>
      </c>
      <c r="K35" s="16">
        <f t="shared" si="22"/>
        <v>0</v>
      </c>
      <c r="L35" s="16">
        <f t="shared" si="22"/>
        <v>0</v>
      </c>
      <c r="M35" s="16">
        <f t="shared" si="22"/>
        <v>0</v>
      </c>
      <c r="N35" s="16">
        <f t="shared" si="22"/>
        <v>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6.5" customHeight="1" x14ac:dyDescent="0.3">
      <c r="A36" s="19"/>
      <c r="B36" s="56"/>
      <c r="C36" s="57"/>
      <c r="D36" s="13"/>
      <c r="E36" s="14"/>
      <c r="F36" s="18"/>
      <c r="G36" s="16">
        <f t="shared" si="18"/>
        <v>0</v>
      </c>
      <c r="H36" s="16">
        <f t="shared" ref="H36:N36" si="23">(H31*$G$36)</f>
        <v>0</v>
      </c>
      <c r="I36" s="16">
        <f t="shared" si="23"/>
        <v>0</v>
      </c>
      <c r="J36" s="16">
        <f t="shared" si="23"/>
        <v>0</v>
      </c>
      <c r="K36" s="16">
        <f t="shared" si="23"/>
        <v>0</v>
      </c>
      <c r="L36" s="16">
        <f t="shared" si="23"/>
        <v>0</v>
      </c>
      <c r="M36" s="16">
        <f t="shared" si="23"/>
        <v>0</v>
      </c>
      <c r="N36" s="16">
        <f t="shared" si="23"/>
        <v>0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6.5" customHeight="1" x14ac:dyDescent="0.3">
      <c r="A37" s="19"/>
      <c r="B37" s="56"/>
      <c r="C37" s="57"/>
      <c r="D37" s="13"/>
      <c r="E37" s="14"/>
      <c r="F37" s="18"/>
      <c r="G37" s="16">
        <f t="shared" si="18"/>
        <v>0</v>
      </c>
      <c r="H37" s="16">
        <f t="shared" ref="H37:N37" si="24">(H31*$G$37)</f>
        <v>0</v>
      </c>
      <c r="I37" s="16">
        <f t="shared" si="24"/>
        <v>0</v>
      </c>
      <c r="J37" s="16">
        <f t="shared" si="24"/>
        <v>0</v>
      </c>
      <c r="K37" s="16">
        <f t="shared" si="24"/>
        <v>0</v>
      </c>
      <c r="L37" s="16">
        <f t="shared" si="24"/>
        <v>0</v>
      </c>
      <c r="M37" s="16">
        <f t="shared" si="24"/>
        <v>0</v>
      </c>
      <c r="N37" s="16">
        <f t="shared" si="24"/>
        <v>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6.5" customHeight="1" x14ac:dyDescent="0.3">
      <c r="A38" s="19"/>
      <c r="B38" s="56"/>
      <c r="C38" s="57"/>
      <c r="D38" s="13"/>
      <c r="E38" s="14"/>
      <c r="F38" s="18"/>
      <c r="G38" s="16">
        <f t="shared" si="18"/>
        <v>0</v>
      </c>
      <c r="H38" s="16">
        <f t="shared" ref="H38:N38" si="25">(H31*$G$38)</f>
        <v>0</v>
      </c>
      <c r="I38" s="16">
        <f t="shared" si="25"/>
        <v>0</v>
      </c>
      <c r="J38" s="16">
        <f t="shared" si="25"/>
        <v>0</v>
      </c>
      <c r="K38" s="16">
        <f t="shared" si="25"/>
        <v>0</v>
      </c>
      <c r="L38" s="16">
        <f t="shared" si="25"/>
        <v>0</v>
      </c>
      <c r="M38" s="16">
        <f t="shared" si="25"/>
        <v>0</v>
      </c>
      <c r="N38" s="16">
        <f t="shared" si="25"/>
        <v>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16.5" customHeight="1" x14ac:dyDescent="0.3">
      <c r="A39" s="20"/>
      <c r="B39" s="58"/>
      <c r="C39" s="59"/>
      <c r="D39" s="21"/>
      <c r="E39" s="22"/>
      <c r="F39" s="23"/>
      <c r="G39" s="16">
        <f t="shared" si="18"/>
        <v>0</v>
      </c>
      <c r="H39" s="16">
        <f t="shared" ref="H39:N39" si="26">(H31*$G$39)</f>
        <v>0</v>
      </c>
      <c r="I39" s="16">
        <f t="shared" si="26"/>
        <v>0</v>
      </c>
      <c r="J39" s="16">
        <f t="shared" si="26"/>
        <v>0</v>
      </c>
      <c r="K39" s="16">
        <f t="shared" si="26"/>
        <v>0</v>
      </c>
      <c r="L39" s="16">
        <f t="shared" si="26"/>
        <v>0</v>
      </c>
      <c r="M39" s="16">
        <f t="shared" si="26"/>
        <v>0</v>
      </c>
      <c r="N39" s="16">
        <f t="shared" si="26"/>
        <v>0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5" customHeight="1" x14ac:dyDescent="0.3">
      <c r="A40" s="60" t="s">
        <v>25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5" customHeight="1" x14ac:dyDescent="0.3">
      <c r="A41" s="61" t="s">
        <v>31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24.75" customHeight="1" x14ac:dyDescent="0.3">
      <c r="A42" s="53"/>
      <c r="B42" s="51"/>
      <c r="C42" s="5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5.75" customHeight="1" x14ac:dyDescent="0.3">
      <c r="A43" s="4" t="s">
        <v>32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8" customHeight="1" x14ac:dyDescent="0.3">
      <c r="A44" s="6" t="s">
        <v>19</v>
      </c>
      <c r="B44" s="54" t="s">
        <v>20</v>
      </c>
      <c r="C44" s="55"/>
      <c r="D44" s="7" t="s">
        <v>21</v>
      </c>
      <c r="E44" s="7" t="s">
        <v>22</v>
      </c>
      <c r="F44" s="8" t="s">
        <v>23</v>
      </c>
      <c r="G44" s="9">
        <v>1</v>
      </c>
      <c r="H44" s="9">
        <v>0.95</v>
      </c>
      <c r="I44" s="9">
        <v>0.9</v>
      </c>
      <c r="J44" s="9">
        <v>0.85</v>
      </c>
      <c r="K44" s="9">
        <v>0.8</v>
      </c>
      <c r="L44" s="9">
        <v>0.7</v>
      </c>
      <c r="M44" s="9">
        <v>0.6</v>
      </c>
      <c r="N44" s="10">
        <v>0.5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16.5" customHeight="1" x14ac:dyDescent="0.3">
      <c r="A45" s="12"/>
      <c r="B45" s="56"/>
      <c r="C45" s="57"/>
      <c r="D45" s="13"/>
      <c r="E45" s="14" t="s">
        <v>33</v>
      </c>
      <c r="F45" s="18" t="s">
        <v>34</v>
      </c>
      <c r="G45" s="16">
        <f t="shared" ref="G45:G52" si="27">(F45*0.0333+E45)+F45</f>
        <v>261.29169999999999</v>
      </c>
      <c r="H45" s="16">
        <f t="shared" ref="H45:N45" si="28">(H44*$G$45)</f>
        <v>248.22711499999997</v>
      </c>
      <c r="I45" s="16">
        <f t="shared" si="28"/>
        <v>235.16253</v>
      </c>
      <c r="J45" s="16">
        <f t="shared" si="28"/>
        <v>222.09794499999998</v>
      </c>
      <c r="K45" s="16">
        <f t="shared" si="28"/>
        <v>209.03336000000002</v>
      </c>
      <c r="L45" s="16">
        <f t="shared" si="28"/>
        <v>182.90418999999997</v>
      </c>
      <c r="M45" s="16">
        <f t="shared" si="28"/>
        <v>156.77501999999998</v>
      </c>
      <c r="N45" s="16">
        <f t="shared" si="28"/>
        <v>130.64585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16.5" customHeight="1" x14ac:dyDescent="0.3">
      <c r="A46" s="12"/>
      <c r="B46" s="56"/>
      <c r="C46" s="57"/>
      <c r="D46" s="13"/>
      <c r="E46" s="14"/>
      <c r="F46" s="18"/>
      <c r="G46" s="16">
        <f t="shared" si="27"/>
        <v>0</v>
      </c>
      <c r="H46" s="16">
        <f t="shared" ref="H46:N46" si="29">(H44*$G$46)</f>
        <v>0</v>
      </c>
      <c r="I46" s="16">
        <f t="shared" si="29"/>
        <v>0</v>
      </c>
      <c r="J46" s="16">
        <f t="shared" si="29"/>
        <v>0</v>
      </c>
      <c r="K46" s="16">
        <f t="shared" si="29"/>
        <v>0</v>
      </c>
      <c r="L46" s="16">
        <f t="shared" si="29"/>
        <v>0</v>
      </c>
      <c r="M46" s="16">
        <f t="shared" si="29"/>
        <v>0</v>
      </c>
      <c r="N46" s="16">
        <f t="shared" si="29"/>
        <v>0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16.5" customHeight="1" x14ac:dyDescent="0.3">
      <c r="A47" s="12"/>
      <c r="B47" s="56"/>
      <c r="C47" s="57"/>
      <c r="D47" s="13"/>
      <c r="E47" s="14"/>
      <c r="F47" s="18"/>
      <c r="G47" s="16">
        <f t="shared" si="27"/>
        <v>0</v>
      </c>
      <c r="H47" s="16">
        <f t="shared" ref="H47:N47" si="30">(H44*$G$47)</f>
        <v>0</v>
      </c>
      <c r="I47" s="16">
        <f t="shared" si="30"/>
        <v>0</v>
      </c>
      <c r="J47" s="16">
        <f t="shared" si="30"/>
        <v>0</v>
      </c>
      <c r="K47" s="16">
        <f t="shared" si="30"/>
        <v>0</v>
      </c>
      <c r="L47" s="16">
        <f t="shared" si="30"/>
        <v>0</v>
      </c>
      <c r="M47" s="16">
        <f t="shared" si="30"/>
        <v>0</v>
      </c>
      <c r="N47" s="16">
        <f t="shared" si="30"/>
        <v>0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16.5" customHeight="1" x14ac:dyDescent="0.3">
      <c r="A48" s="12"/>
      <c r="B48" s="56"/>
      <c r="C48" s="57"/>
      <c r="D48" s="13"/>
      <c r="E48" s="14"/>
      <c r="F48" s="18"/>
      <c r="G48" s="16">
        <f t="shared" si="27"/>
        <v>0</v>
      </c>
      <c r="H48" s="16">
        <f t="shared" ref="H48:N48" si="31">(H44*$G$48)</f>
        <v>0</v>
      </c>
      <c r="I48" s="16">
        <f t="shared" si="31"/>
        <v>0</v>
      </c>
      <c r="J48" s="16">
        <f t="shared" si="31"/>
        <v>0</v>
      </c>
      <c r="K48" s="16">
        <f t="shared" si="31"/>
        <v>0</v>
      </c>
      <c r="L48" s="16">
        <f t="shared" si="31"/>
        <v>0</v>
      </c>
      <c r="M48" s="16">
        <f t="shared" si="31"/>
        <v>0</v>
      </c>
      <c r="N48" s="16">
        <f t="shared" si="31"/>
        <v>0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6.5" customHeight="1" x14ac:dyDescent="0.3">
      <c r="A49" s="19"/>
      <c r="B49" s="56"/>
      <c r="C49" s="57"/>
      <c r="D49" s="13"/>
      <c r="E49" s="14"/>
      <c r="F49" s="18"/>
      <c r="G49" s="16">
        <f t="shared" si="27"/>
        <v>0</v>
      </c>
      <c r="H49" s="16">
        <f t="shared" ref="H49:N49" si="32">(H44*$G$49)</f>
        <v>0</v>
      </c>
      <c r="I49" s="16">
        <f t="shared" si="32"/>
        <v>0</v>
      </c>
      <c r="J49" s="16">
        <f t="shared" si="32"/>
        <v>0</v>
      </c>
      <c r="K49" s="16">
        <f t="shared" si="32"/>
        <v>0</v>
      </c>
      <c r="L49" s="16">
        <f t="shared" si="32"/>
        <v>0</v>
      </c>
      <c r="M49" s="16">
        <f t="shared" si="32"/>
        <v>0</v>
      </c>
      <c r="N49" s="16">
        <f t="shared" si="32"/>
        <v>0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6.5" customHeight="1" x14ac:dyDescent="0.3">
      <c r="A50" s="19"/>
      <c r="B50" s="56"/>
      <c r="C50" s="57"/>
      <c r="D50" s="13"/>
      <c r="E50" s="14"/>
      <c r="F50" s="18"/>
      <c r="G50" s="16">
        <f t="shared" si="27"/>
        <v>0</v>
      </c>
      <c r="H50" s="16">
        <f t="shared" ref="H50:N50" si="33">(H44*$G$50)</f>
        <v>0</v>
      </c>
      <c r="I50" s="16">
        <f t="shared" si="33"/>
        <v>0</v>
      </c>
      <c r="J50" s="16">
        <f t="shared" si="33"/>
        <v>0</v>
      </c>
      <c r="K50" s="16">
        <f t="shared" si="33"/>
        <v>0</v>
      </c>
      <c r="L50" s="16">
        <f t="shared" si="33"/>
        <v>0</v>
      </c>
      <c r="M50" s="16">
        <f t="shared" si="33"/>
        <v>0</v>
      </c>
      <c r="N50" s="16">
        <f t="shared" si="33"/>
        <v>0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6.5" customHeight="1" x14ac:dyDescent="0.3">
      <c r="A51" s="19"/>
      <c r="B51" s="56"/>
      <c r="C51" s="57"/>
      <c r="D51" s="13"/>
      <c r="E51" s="14"/>
      <c r="F51" s="18"/>
      <c r="G51" s="16">
        <f t="shared" si="27"/>
        <v>0</v>
      </c>
      <c r="H51" s="16">
        <f t="shared" ref="H51:N51" si="34">(H44*$G$51)</f>
        <v>0</v>
      </c>
      <c r="I51" s="16">
        <f t="shared" si="34"/>
        <v>0</v>
      </c>
      <c r="J51" s="16">
        <f t="shared" si="34"/>
        <v>0</v>
      </c>
      <c r="K51" s="16">
        <f t="shared" si="34"/>
        <v>0</v>
      </c>
      <c r="L51" s="16">
        <f t="shared" si="34"/>
        <v>0</v>
      </c>
      <c r="M51" s="16">
        <f t="shared" si="34"/>
        <v>0</v>
      </c>
      <c r="N51" s="16">
        <f t="shared" si="34"/>
        <v>0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6.5" customHeight="1" x14ac:dyDescent="0.3">
      <c r="A52" s="20"/>
      <c r="B52" s="58"/>
      <c r="C52" s="59"/>
      <c r="D52" s="21"/>
      <c r="E52" s="22"/>
      <c r="F52" s="23"/>
      <c r="G52" s="16">
        <f t="shared" si="27"/>
        <v>0</v>
      </c>
      <c r="H52" s="24">
        <f t="shared" ref="H52:N52" si="35">(H44*$G$52)</f>
        <v>0</v>
      </c>
      <c r="I52" s="24">
        <f t="shared" si="35"/>
        <v>0</v>
      </c>
      <c r="J52" s="24">
        <f t="shared" si="35"/>
        <v>0</v>
      </c>
      <c r="K52" s="24">
        <f t="shared" si="35"/>
        <v>0</v>
      </c>
      <c r="L52" s="24">
        <f t="shared" si="35"/>
        <v>0</v>
      </c>
      <c r="M52" s="24">
        <f t="shared" si="35"/>
        <v>0</v>
      </c>
      <c r="N52" s="24">
        <f t="shared" si="35"/>
        <v>0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5" customHeight="1" x14ac:dyDescent="0.3">
      <c r="A53" s="60" t="s">
        <v>25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5" customHeight="1" x14ac:dyDescent="0.3">
      <c r="A54" s="61" t="s">
        <v>35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1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1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1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1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1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1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1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1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1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1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1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ht="1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ht="1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ht="1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ht="1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ht="1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ht="1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ht="1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ht="1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ht="1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ht="1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ht="1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ht="1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ht="1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ht="1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ht="1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ht="1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ht="1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ht="1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ht="1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ht="1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ht="1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ht="1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ht="1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ht="1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ht="1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ht="1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ht="1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ht="1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ht="1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ht="1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ht="1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ht="1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ht="1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ht="1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ht="1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ht="1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ht="1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ht="1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ht="1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ht="1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ht="1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ht="1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ht="1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ht="1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ht="1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ht="1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ht="1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ht="1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ht="1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ht="1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ht="1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ht="1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ht="1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 ht="1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ht="1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ht="1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 ht="1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 ht="1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 ht="1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 ht="1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 ht="1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 ht="1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 ht="1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 ht="1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 ht="1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 ht="1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 ht="1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 ht="1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 ht="1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 ht="1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 ht="1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 ht="1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 ht="1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 ht="1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 ht="1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 ht="12.75" customHeight="1" x14ac:dyDescent="0.2"/>
    <row r="256" spans="1:34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0">
    <mergeCell ref="A54:N54"/>
    <mergeCell ref="B44:C44"/>
    <mergeCell ref="B45:C45"/>
    <mergeCell ref="B46:C46"/>
    <mergeCell ref="B47:C47"/>
    <mergeCell ref="B48:C48"/>
    <mergeCell ref="B49:C49"/>
    <mergeCell ref="B50:C50"/>
    <mergeCell ref="B36:C36"/>
    <mergeCell ref="B37:C37"/>
    <mergeCell ref="B51:C51"/>
    <mergeCell ref="B52:C52"/>
    <mergeCell ref="A53:N53"/>
    <mergeCell ref="B31:C31"/>
    <mergeCell ref="B32:C32"/>
    <mergeCell ref="B33:C33"/>
    <mergeCell ref="B34:C34"/>
    <mergeCell ref="B35:C35"/>
    <mergeCell ref="B38:C38"/>
    <mergeCell ref="B39:C39"/>
    <mergeCell ref="A40:N40"/>
    <mergeCell ref="A41:N41"/>
    <mergeCell ref="A42:C42"/>
    <mergeCell ref="B25:C25"/>
    <mergeCell ref="B26:C26"/>
    <mergeCell ref="A27:N27"/>
    <mergeCell ref="A28:N28"/>
    <mergeCell ref="A29:C29"/>
    <mergeCell ref="B12:C12"/>
    <mergeCell ref="B13:C13"/>
    <mergeCell ref="A14:N14"/>
    <mergeCell ref="A15:N15"/>
    <mergeCell ref="B24:C24"/>
    <mergeCell ref="A16:C16"/>
    <mergeCell ref="B18:C18"/>
    <mergeCell ref="B19:C19"/>
    <mergeCell ref="B20:C20"/>
    <mergeCell ref="B21:C21"/>
    <mergeCell ref="B22:C22"/>
    <mergeCell ref="B23:C23"/>
    <mergeCell ref="B7:C7"/>
    <mergeCell ref="B8:C8"/>
    <mergeCell ref="B9:C9"/>
    <mergeCell ref="B10:C10"/>
    <mergeCell ref="B11:C11"/>
    <mergeCell ref="A1:N1"/>
    <mergeCell ref="A2:N2"/>
    <mergeCell ref="A3:C3"/>
    <mergeCell ref="B5:C5"/>
    <mergeCell ref="B6:C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3" workbookViewId="0">
      <selection sqref="A1:I1"/>
    </sheetView>
  </sheetViews>
  <sheetFormatPr baseColWidth="10" defaultColWidth="12.5703125" defaultRowHeight="15" customHeight="1" x14ac:dyDescent="0.2"/>
  <cols>
    <col min="1" max="26" width="10" customWidth="1"/>
  </cols>
  <sheetData>
    <row r="1" spans="1:26" ht="21" customHeight="1" x14ac:dyDescent="0.3">
      <c r="A1" s="70" t="s">
        <v>36</v>
      </c>
      <c r="B1" s="51"/>
      <c r="C1" s="51"/>
      <c r="D1" s="51"/>
      <c r="E1" s="51"/>
      <c r="F1" s="51"/>
      <c r="G1" s="51"/>
      <c r="H1" s="51"/>
      <c r="I1" s="51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2.75" customHeight="1" x14ac:dyDescent="0.2"/>
    <row r="3" spans="1:26" ht="12.75" customHeight="1" x14ac:dyDescent="0.2"/>
    <row r="4" spans="1:26" ht="12.75" customHeight="1" x14ac:dyDescent="0.2"/>
    <row r="5" spans="1:26" ht="12.75" customHeight="1" x14ac:dyDescent="0.2"/>
    <row r="6" spans="1:26" ht="12.75" customHeight="1" x14ac:dyDescent="0.2"/>
    <row r="7" spans="1:26" ht="12.75" customHeight="1" x14ac:dyDescent="0.2"/>
    <row r="8" spans="1:26" ht="12.75" customHeight="1" x14ac:dyDescent="0.2"/>
    <row r="9" spans="1:26" ht="12.75" customHeight="1" x14ac:dyDescent="0.2"/>
    <row r="10" spans="1:26" ht="12.75" customHeight="1" x14ac:dyDescent="0.2"/>
    <row r="11" spans="1:26" ht="12.75" customHeight="1" x14ac:dyDescent="0.2"/>
    <row r="12" spans="1:26" ht="12.75" customHeight="1" x14ac:dyDescent="0.2"/>
    <row r="13" spans="1:26" ht="12.75" customHeight="1" x14ac:dyDescent="0.2"/>
    <row r="14" spans="1:26" ht="12.75" customHeight="1" x14ac:dyDescent="0.2"/>
    <row r="15" spans="1:26" ht="12.75" customHeight="1" x14ac:dyDescent="0.2"/>
    <row r="16" spans="1:2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spans="1:26" ht="12.75" customHeight="1" x14ac:dyDescent="0.2"/>
    <row r="34" spans="1:26" ht="12.75" customHeight="1" x14ac:dyDescent="0.2"/>
    <row r="35" spans="1:26" ht="21" customHeight="1" x14ac:dyDescent="0.3">
      <c r="A35" s="70" t="s">
        <v>37</v>
      </c>
      <c r="B35" s="51"/>
      <c r="C35" s="51"/>
      <c r="D35" s="51"/>
      <c r="E35" s="51"/>
      <c r="F35" s="51"/>
      <c r="G35" s="51"/>
      <c r="H35" s="51"/>
      <c r="I35" s="51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2.75" customHeight="1" x14ac:dyDescent="0.2"/>
    <row r="37" spans="1:26" ht="12.75" customHeight="1" x14ac:dyDescent="0.2"/>
    <row r="38" spans="1:26" ht="12.75" customHeight="1" x14ac:dyDescent="0.2"/>
    <row r="39" spans="1:26" ht="12.75" customHeight="1" x14ac:dyDescent="0.2"/>
    <row r="40" spans="1:26" ht="12.75" customHeight="1" x14ac:dyDescent="0.2"/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A1:I1"/>
    <mergeCell ref="A35:I35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00"/>
  <sheetViews>
    <sheetView workbookViewId="0"/>
  </sheetViews>
  <sheetFormatPr baseColWidth="10" defaultColWidth="12.5703125" defaultRowHeight="15" customHeight="1" x14ac:dyDescent="0.2"/>
  <cols>
    <col min="1" max="10" width="11.42578125" customWidth="1"/>
    <col min="11" max="26" width="10" customWidth="1"/>
  </cols>
  <sheetData>
    <row r="1" spans="1:10" ht="14.25" customHeight="1" x14ac:dyDescent="0.2">
      <c r="A1" s="48">
        <v>1</v>
      </c>
      <c r="B1" s="48">
        <v>0.5</v>
      </c>
      <c r="C1" s="48">
        <v>0.6</v>
      </c>
      <c r="D1" s="48">
        <v>0.65</v>
      </c>
      <c r="E1" s="48">
        <v>0.7</v>
      </c>
      <c r="F1" s="48">
        <v>0.75</v>
      </c>
      <c r="G1" s="48">
        <v>0.8</v>
      </c>
      <c r="H1" s="48">
        <v>0.85</v>
      </c>
      <c r="I1" s="48">
        <v>0.9</v>
      </c>
      <c r="J1" s="48">
        <v>0.95</v>
      </c>
    </row>
    <row r="2" spans="1:10" ht="14.25" customHeight="1" x14ac:dyDescent="0.2">
      <c r="A2" s="49" t="s">
        <v>38</v>
      </c>
      <c r="B2" s="49" t="s">
        <v>39</v>
      </c>
      <c r="C2" s="49" t="s">
        <v>40</v>
      </c>
      <c r="D2" s="49" t="s">
        <v>41</v>
      </c>
      <c r="E2" s="49" t="s">
        <v>42</v>
      </c>
      <c r="F2" s="49" t="s">
        <v>43</v>
      </c>
      <c r="G2" s="49" t="s">
        <v>44</v>
      </c>
      <c r="H2" s="49" t="s">
        <v>45</v>
      </c>
      <c r="I2" s="49" t="s">
        <v>45</v>
      </c>
      <c r="J2" s="49" t="s">
        <v>45</v>
      </c>
    </row>
    <row r="3" spans="1:10" ht="14.25" customHeight="1" x14ac:dyDescent="0.2">
      <c r="A3" s="49" t="s">
        <v>46</v>
      </c>
      <c r="B3" s="49" t="s">
        <v>47</v>
      </c>
      <c r="C3" s="49">
        <v>20</v>
      </c>
      <c r="D3" s="49">
        <v>20</v>
      </c>
      <c r="E3" s="49" t="s">
        <v>48</v>
      </c>
      <c r="F3" s="49" t="s">
        <v>49</v>
      </c>
      <c r="G3" s="49" t="s">
        <v>50</v>
      </c>
      <c r="H3" s="49" t="s">
        <v>51</v>
      </c>
      <c r="I3" s="49" t="s">
        <v>52</v>
      </c>
      <c r="J3" s="49" t="s">
        <v>53</v>
      </c>
    </row>
    <row r="4" spans="1:10" ht="14.25" customHeight="1" x14ac:dyDescent="0.2">
      <c r="A4" s="49" t="s">
        <v>54</v>
      </c>
      <c r="B4" s="49" t="s">
        <v>55</v>
      </c>
      <c r="C4" s="49" t="s">
        <v>48</v>
      </c>
      <c r="D4" s="49" t="s">
        <v>56</v>
      </c>
      <c r="E4" s="49" t="s">
        <v>57</v>
      </c>
      <c r="F4" s="49" t="s">
        <v>58</v>
      </c>
      <c r="G4" s="49" t="s">
        <v>59</v>
      </c>
      <c r="H4" s="49" t="s">
        <v>60</v>
      </c>
      <c r="I4" s="49" t="s">
        <v>61</v>
      </c>
      <c r="J4" s="49" t="s">
        <v>62</v>
      </c>
    </row>
    <row r="5" spans="1:10" ht="14.25" customHeight="1" x14ac:dyDescent="0.2">
      <c r="A5" s="49" t="s">
        <v>63</v>
      </c>
      <c r="B5" s="49" t="s">
        <v>64</v>
      </c>
      <c r="C5" s="49" t="s">
        <v>50</v>
      </c>
      <c r="D5" s="49" t="s">
        <v>65</v>
      </c>
      <c r="E5" s="49" t="s">
        <v>59</v>
      </c>
      <c r="F5" s="49" t="s">
        <v>66</v>
      </c>
      <c r="G5" s="49" t="s">
        <v>67</v>
      </c>
      <c r="H5" s="49" t="s">
        <v>68</v>
      </c>
      <c r="I5" s="49" t="s">
        <v>69</v>
      </c>
      <c r="J5" s="49" t="s">
        <v>70</v>
      </c>
    </row>
    <row r="6" spans="1:10" ht="14.25" customHeight="1" x14ac:dyDescent="0.2">
      <c r="A6" s="49" t="s">
        <v>71</v>
      </c>
      <c r="B6" s="49" t="s">
        <v>49</v>
      </c>
      <c r="C6" s="49" t="s">
        <v>52</v>
      </c>
      <c r="D6" s="49" t="s">
        <v>72</v>
      </c>
      <c r="E6" s="49" t="s">
        <v>61</v>
      </c>
      <c r="F6" s="49" t="s">
        <v>73</v>
      </c>
      <c r="G6" s="49" t="s">
        <v>69</v>
      </c>
      <c r="H6" s="49" t="s">
        <v>74</v>
      </c>
      <c r="I6" s="49" t="s">
        <v>75</v>
      </c>
      <c r="J6" s="49" t="s">
        <v>76</v>
      </c>
    </row>
    <row r="7" spans="1:10" ht="14.25" customHeight="1" x14ac:dyDescent="0.2">
      <c r="A7" s="49" t="s">
        <v>77</v>
      </c>
      <c r="B7" s="49" t="s">
        <v>78</v>
      </c>
      <c r="C7" s="49" t="s">
        <v>66</v>
      </c>
      <c r="D7" s="49" t="s">
        <v>79</v>
      </c>
      <c r="E7" s="49" t="s">
        <v>80</v>
      </c>
      <c r="F7" s="49" t="s">
        <v>81</v>
      </c>
      <c r="G7" s="49" t="s">
        <v>82</v>
      </c>
      <c r="H7" s="49" t="s">
        <v>83</v>
      </c>
      <c r="I7" s="49" t="s">
        <v>84</v>
      </c>
      <c r="J7" s="49" t="s">
        <v>85</v>
      </c>
    </row>
    <row r="8" spans="1:10" ht="14.25" customHeight="1" x14ac:dyDescent="0.2">
      <c r="A8" s="49" t="s">
        <v>86</v>
      </c>
      <c r="B8" s="49" t="s">
        <v>87</v>
      </c>
      <c r="C8" s="49" t="s">
        <v>88</v>
      </c>
      <c r="D8" s="49" t="s">
        <v>89</v>
      </c>
      <c r="E8" s="49" t="s">
        <v>90</v>
      </c>
      <c r="F8" s="49" t="s">
        <v>91</v>
      </c>
      <c r="G8" s="49" t="s">
        <v>92</v>
      </c>
      <c r="H8" s="49" t="s">
        <v>93</v>
      </c>
      <c r="I8" s="49" t="s">
        <v>94</v>
      </c>
      <c r="J8" s="49" t="s">
        <v>95</v>
      </c>
    </row>
    <row r="9" spans="1:10" ht="14.25" customHeight="1" x14ac:dyDescent="0.2">
      <c r="A9" s="49" t="s">
        <v>96</v>
      </c>
      <c r="B9" s="49" t="s">
        <v>66</v>
      </c>
      <c r="C9" s="49" t="s">
        <v>69</v>
      </c>
      <c r="D9" s="49" t="s">
        <v>97</v>
      </c>
      <c r="E9" s="49" t="s">
        <v>98</v>
      </c>
      <c r="F9" s="49" t="s">
        <v>84</v>
      </c>
      <c r="G9" s="49" t="s">
        <v>99</v>
      </c>
      <c r="H9" s="49" t="s">
        <v>100</v>
      </c>
      <c r="I9" s="49" t="s">
        <v>101</v>
      </c>
      <c r="J9" s="49" t="s">
        <v>102</v>
      </c>
    </row>
    <row r="10" spans="1:10" ht="14.25" customHeight="1" x14ac:dyDescent="0.2">
      <c r="A10" s="49" t="s">
        <v>103</v>
      </c>
      <c r="B10" s="49" t="s">
        <v>79</v>
      </c>
      <c r="C10" s="49" t="s">
        <v>97</v>
      </c>
      <c r="D10" s="49" t="s">
        <v>104</v>
      </c>
      <c r="E10" s="49" t="s">
        <v>105</v>
      </c>
      <c r="F10" s="49" t="s">
        <v>106</v>
      </c>
      <c r="G10" s="49" t="s">
        <v>107</v>
      </c>
      <c r="H10" s="49" t="s">
        <v>108</v>
      </c>
      <c r="I10" s="49" t="s">
        <v>109</v>
      </c>
      <c r="J10" s="49" t="s">
        <v>110</v>
      </c>
    </row>
    <row r="11" spans="1:10" ht="14.25" customHeight="1" x14ac:dyDescent="0.2">
      <c r="A11" s="49" t="s">
        <v>111</v>
      </c>
      <c r="B11" s="49" t="s">
        <v>80</v>
      </c>
      <c r="C11" s="49" t="s">
        <v>98</v>
      </c>
      <c r="D11" s="49" t="s">
        <v>105</v>
      </c>
      <c r="E11" s="49" t="s">
        <v>112</v>
      </c>
      <c r="F11" s="49" t="s">
        <v>113</v>
      </c>
      <c r="G11" s="49" t="s">
        <v>114</v>
      </c>
      <c r="H11" s="49" t="s">
        <v>115</v>
      </c>
      <c r="I11" s="49" t="s">
        <v>116</v>
      </c>
      <c r="J11" s="49" t="s">
        <v>117</v>
      </c>
    </row>
    <row r="12" spans="1:10" ht="14.25" customHeight="1" x14ac:dyDescent="0.2">
      <c r="A12" s="49" t="s">
        <v>118</v>
      </c>
      <c r="B12" s="49" t="s">
        <v>81</v>
      </c>
      <c r="C12" s="49" t="s">
        <v>84</v>
      </c>
      <c r="D12" s="49" t="s">
        <v>106</v>
      </c>
      <c r="E12" s="49" t="s">
        <v>113</v>
      </c>
      <c r="F12" s="49" t="s">
        <v>119</v>
      </c>
      <c r="G12" s="49" t="s">
        <v>120</v>
      </c>
      <c r="H12" s="49" t="s">
        <v>121</v>
      </c>
      <c r="I12" s="49" t="s">
        <v>122</v>
      </c>
      <c r="J12" s="49" t="s">
        <v>123</v>
      </c>
    </row>
    <row r="13" spans="1:10" ht="14.25" customHeight="1" x14ac:dyDescent="0.2">
      <c r="A13" s="49" t="s">
        <v>124</v>
      </c>
      <c r="B13" s="49" t="s">
        <v>82</v>
      </c>
      <c r="C13" s="49" t="s">
        <v>99</v>
      </c>
      <c r="D13" s="49" t="s">
        <v>107</v>
      </c>
      <c r="E13" s="49" t="s">
        <v>114</v>
      </c>
      <c r="F13" s="49" t="s">
        <v>120</v>
      </c>
      <c r="G13" s="49" t="s">
        <v>125</v>
      </c>
      <c r="H13" s="49" t="s">
        <v>126</v>
      </c>
      <c r="I13" s="49" t="s">
        <v>127</v>
      </c>
      <c r="J13" s="49" t="s">
        <v>128</v>
      </c>
    </row>
    <row r="14" spans="1:10" ht="14.25" customHeight="1" x14ac:dyDescent="0.2">
      <c r="A14" s="49" t="s">
        <v>129</v>
      </c>
      <c r="B14" s="49" t="s">
        <v>83</v>
      </c>
      <c r="C14" s="49" t="s">
        <v>100</v>
      </c>
      <c r="D14" s="49" t="s">
        <v>108</v>
      </c>
      <c r="E14" s="49" t="s">
        <v>115</v>
      </c>
      <c r="F14" s="49" t="s">
        <v>121</v>
      </c>
      <c r="G14" s="49" t="s">
        <v>126</v>
      </c>
      <c r="H14" s="49" t="s">
        <v>130</v>
      </c>
      <c r="I14" s="49" t="s">
        <v>131</v>
      </c>
      <c r="J14" s="49" t="s">
        <v>132</v>
      </c>
    </row>
    <row r="15" spans="1:10" ht="14.25" customHeight="1" x14ac:dyDescent="0.2">
      <c r="A15" s="49" t="s">
        <v>133</v>
      </c>
      <c r="B15" s="49" t="s">
        <v>84</v>
      </c>
      <c r="C15" s="49" t="s">
        <v>101</v>
      </c>
      <c r="D15" s="49" t="s">
        <v>109</v>
      </c>
      <c r="E15" s="49" t="s">
        <v>116</v>
      </c>
      <c r="F15" s="49" t="s">
        <v>122</v>
      </c>
      <c r="G15" s="49" t="s">
        <v>127</v>
      </c>
      <c r="H15" s="49" t="s">
        <v>131</v>
      </c>
      <c r="I15" s="49" t="s">
        <v>134</v>
      </c>
      <c r="J15" s="49" t="s">
        <v>135</v>
      </c>
    </row>
    <row r="16" spans="1:10" ht="14.25" customHeight="1" x14ac:dyDescent="0.2">
      <c r="A16" s="49" t="s">
        <v>136</v>
      </c>
      <c r="B16" s="49" t="s">
        <v>85</v>
      </c>
      <c r="C16" s="49" t="s">
        <v>102</v>
      </c>
      <c r="D16" s="49" t="s">
        <v>110</v>
      </c>
      <c r="E16" s="49" t="s">
        <v>117</v>
      </c>
      <c r="F16" s="49" t="s">
        <v>123</v>
      </c>
      <c r="G16" s="49" t="s">
        <v>128</v>
      </c>
      <c r="H16" s="49" t="s">
        <v>132</v>
      </c>
      <c r="I16" s="49" t="s">
        <v>135</v>
      </c>
      <c r="J16" s="49" t="s">
        <v>137</v>
      </c>
    </row>
    <row r="17" spans="1:10" ht="14.25" customHeight="1" x14ac:dyDescent="0.2">
      <c r="A17" s="49" t="s">
        <v>138</v>
      </c>
      <c r="B17" s="49" t="s">
        <v>139</v>
      </c>
      <c r="C17" s="49" t="s">
        <v>120</v>
      </c>
      <c r="D17" s="49" t="s">
        <v>140</v>
      </c>
      <c r="E17" s="49" t="s">
        <v>141</v>
      </c>
      <c r="F17" s="49" t="s">
        <v>142</v>
      </c>
      <c r="G17" s="49" t="s">
        <v>143</v>
      </c>
      <c r="H17" s="49" t="s">
        <v>144</v>
      </c>
      <c r="I17" s="49" t="s">
        <v>145</v>
      </c>
      <c r="J17" s="49" t="s">
        <v>146</v>
      </c>
    </row>
    <row r="18" spans="1:10" ht="14.25" customHeight="1" x14ac:dyDescent="0.2">
      <c r="A18" s="49" t="s">
        <v>147</v>
      </c>
      <c r="B18" s="49" t="s">
        <v>113</v>
      </c>
      <c r="C18" s="49" t="s">
        <v>116</v>
      </c>
      <c r="D18" s="49" t="s">
        <v>148</v>
      </c>
      <c r="E18" s="49" t="s">
        <v>149</v>
      </c>
      <c r="F18" s="49" t="s">
        <v>150</v>
      </c>
      <c r="G18" s="49" t="s">
        <v>151</v>
      </c>
      <c r="H18" s="49" t="s">
        <v>152</v>
      </c>
      <c r="I18" s="49" t="s">
        <v>153</v>
      </c>
      <c r="J18" s="49" t="s">
        <v>154</v>
      </c>
    </row>
    <row r="19" spans="1:10" ht="14.25" customHeight="1" x14ac:dyDescent="0.2">
      <c r="A19" s="49" t="s">
        <v>155</v>
      </c>
      <c r="B19" s="49" t="s">
        <v>156</v>
      </c>
      <c r="C19" s="49" t="s">
        <v>157</v>
      </c>
      <c r="D19" s="49" t="s">
        <v>158</v>
      </c>
      <c r="E19" s="49" t="s">
        <v>159</v>
      </c>
      <c r="F19" s="49" t="s">
        <v>160</v>
      </c>
      <c r="G19" s="49" t="s">
        <v>161</v>
      </c>
      <c r="H19" s="49" t="s">
        <v>162</v>
      </c>
      <c r="I19" s="49" t="s">
        <v>163</v>
      </c>
      <c r="J19" s="49" t="s">
        <v>164</v>
      </c>
    </row>
    <row r="20" spans="1:10" ht="14.25" customHeight="1" x14ac:dyDescent="0.2">
      <c r="A20" s="49" t="s">
        <v>165</v>
      </c>
      <c r="B20" s="49" t="s">
        <v>166</v>
      </c>
      <c r="C20" s="49" t="s">
        <v>167</v>
      </c>
      <c r="D20" s="49" t="s">
        <v>168</v>
      </c>
      <c r="E20" s="49" t="s">
        <v>169</v>
      </c>
      <c r="F20" s="49" t="s">
        <v>170</v>
      </c>
      <c r="G20" s="49" t="s">
        <v>171</v>
      </c>
      <c r="H20" s="49" t="s">
        <v>172</v>
      </c>
      <c r="I20" s="49" t="s">
        <v>173</v>
      </c>
      <c r="J20" s="49" t="s">
        <v>174</v>
      </c>
    </row>
    <row r="21" spans="1:10" ht="14.25" customHeight="1" x14ac:dyDescent="0.2">
      <c r="A21" s="49" t="s">
        <v>175</v>
      </c>
      <c r="B21" s="49" t="s">
        <v>120</v>
      </c>
      <c r="C21" s="49" t="s">
        <v>127</v>
      </c>
      <c r="D21" s="49" t="s">
        <v>176</v>
      </c>
      <c r="E21" s="49" t="s">
        <v>151</v>
      </c>
      <c r="F21" s="49" t="s">
        <v>145</v>
      </c>
      <c r="G21" s="49" t="s">
        <v>177</v>
      </c>
      <c r="H21" s="49" t="s">
        <v>178</v>
      </c>
      <c r="I21" s="49" t="s">
        <v>179</v>
      </c>
      <c r="J21" s="49" t="s">
        <v>180</v>
      </c>
    </row>
    <row r="22" spans="1:10" ht="14.25" customHeight="1" x14ac:dyDescent="0.2">
      <c r="A22" s="49" t="s">
        <v>181</v>
      </c>
      <c r="B22" s="49" t="s">
        <v>182</v>
      </c>
      <c r="C22" s="49" t="s">
        <v>142</v>
      </c>
      <c r="D22" s="49" t="s">
        <v>183</v>
      </c>
      <c r="E22" s="49" t="s">
        <v>184</v>
      </c>
      <c r="F22" s="49" t="s">
        <v>185</v>
      </c>
      <c r="G22" s="49" t="s">
        <v>186</v>
      </c>
      <c r="H22" s="49" t="s">
        <v>187</v>
      </c>
      <c r="I22" s="49" t="s">
        <v>188</v>
      </c>
      <c r="J22" s="49" t="s">
        <v>189</v>
      </c>
    </row>
    <row r="23" spans="1:10" ht="14.25" customHeight="1" x14ac:dyDescent="0.2">
      <c r="A23" s="49" t="s">
        <v>190</v>
      </c>
      <c r="B23" s="49" t="s">
        <v>140</v>
      </c>
      <c r="C23" s="49" t="s">
        <v>176</v>
      </c>
      <c r="D23" s="49" t="s">
        <v>191</v>
      </c>
      <c r="E23" s="49" t="s">
        <v>192</v>
      </c>
      <c r="F23" s="49" t="s">
        <v>193</v>
      </c>
      <c r="G23" s="49" t="s">
        <v>194</v>
      </c>
      <c r="H23" s="49" t="s">
        <v>195</v>
      </c>
      <c r="I23" s="49" t="s">
        <v>196</v>
      </c>
      <c r="J23" s="49" t="s">
        <v>197</v>
      </c>
    </row>
    <row r="24" spans="1:10" ht="14.25" customHeight="1" x14ac:dyDescent="0.2">
      <c r="A24" s="49" t="s">
        <v>198</v>
      </c>
      <c r="B24" s="49" t="s">
        <v>122</v>
      </c>
      <c r="C24" s="49" t="s">
        <v>134</v>
      </c>
      <c r="D24" s="49" t="s">
        <v>199</v>
      </c>
      <c r="E24" s="49" t="s">
        <v>153</v>
      </c>
      <c r="F24" s="49" t="s">
        <v>200</v>
      </c>
      <c r="G24" s="49" t="s">
        <v>179</v>
      </c>
      <c r="H24" s="49" t="s">
        <v>201</v>
      </c>
      <c r="I24" s="49" t="s">
        <v>202</v>
      </c>
      <c r="J24" s="49" t="s">
        <v>203</v>
      </c>
    </row>
    <row r="25" spans="1:10" ht="14.25" customHeight="1" x14ac:dyDescent="0.2">
      <c r="A25" s="49" t="s">
        <v>204</v>
      </c>
      <c r="B25" s="49" t="s">
        <v>141</v>
      </c>
      <c r="C25" s="49" t="s">
        <v>151</v>
      </c>
      <c r="D25" s="49" t="s">
        <v>192</v>
      </c>
      <c r="E25" s="49" t="s">
        <v>205</v>
      </c>
      <c r="F25" s="49" t="s">
        <v>206</v>
      </c>
      <c r="G25" s="49" t="s">
        <v>207</v>
      </c>
      <c r="H25" s="49" t="s">
        <v>208</v>
      </c>
      <c r="I25" s="49" t="s">
        <v>209</v>
      </c>
      <c r="J25" s="49" t="s">
        <v>210</v>
      </c>
    </row>
    <row r="26" spans="1:10" ht="14.25" customHeight="1" x14ac:dyDescent="0.2">
      <c r="A26" s="49" t="s">
        <v>211</v>
      </c>
      <c r="B26" s="49" t="s">
        <v>212</v>
      </c>
      <c r="C26" s="49" t="s">
        <v>213</v>
      </c>
      <c r="D26" s="49" t="s">
        <v>214</v>
      </c>
      <c r="E26" s="49" t="s">
        <v>215</v>
      </c>
      <c r="F26" s="49" t="s">
        <v>216</v>
      </c>
      <c r="G26" s="49" t="s">
        <v>217</v>
      </c>
      <c r="H26" s="49" t="s">
        <v>218</v>
      </c>
      <c r="I26" s="49" t="s">
        <v>219</v>
      </c>
      <c r="J26" s="49" t="s">
        <v>220</v>
      </c>
    </row>
    <row r="27" spans="1:10" ht="14.25" customHeight="1" x14ac:dyDescent="0.2">
      <c r="A27" s="49" t="s">
        <v>221</v>
      </c>
      <c r="B27" s="49" t="s">
        <v>142</v>
      </c>
      <c r="C27" s="49" t="s">
        <v>145</v>
      </c>
      <c r="D27" s="49" t="s">
        <v>193</v>
      </c>
      <c r="E27" s="49" t="s">
        <v>206</v>
      </c>
      <c r="F27" s="49" t="s">
        <v>188</v>
      </c>
      <c r="G27" s="49" t="s">
        <v>222</v>
      </c>
      <c r="H27" s="49" t="s">
        <v>223</v>
      </c>
      <c r="I27" s="49" t="s">
        <v>224</v>
      </c>
      <c r="J27" s="49" t="s">
        <v>225</v>
      </c>
    </row>
    <row r="28" spans="1:10" ht="14.25" customHeight="1" x14ac:dyDescent="0.2">
      <c r="A28" s="49" t="s">
        <v>226</v>
      </c>
      <c r="B28" s="49" t="s">
        <v>227</v>
      </c>
      <c r="C28" s="49" t="s">
        <v>228</v>
      </c>
      <c r="D28" s="49" t="s">
        <v>229</v>
      </c>
      <c r="E28" s="49" t="s">
        <v>230</v>
      </c>
      <c r="F28" s="49" t="s">
        <v>231</v>
      </c>
      <c r="G28" s="49" t="s">
        <v>232</v>
      </c>
      <c r="H28" s="49" t="s">
        <v>233</v>
      </c>
      <c r="I28" s="49" t="s">
        <v>234</v>
      </c>
      <c r="J28" s="49" t="s">
        <v>235</v>
      </c>
    </row>
    <row r="29" spans="1:10" ht="14.25" customHeight="1" x14ac:dyDescent="0.2">
      <c r="A29" s="49" t="s">
        <v>236</v>
      </c>
      <c r="B29" s="49" t="s">
        <v>143</v>
      </c>
      <c r="C29" s="49" t="s">
        <v>177</v>
      </c>
      <c r="D29" s="49" t="s">
        <v>194</v>
      </c>
      <c r="E29" s="49" t="s">
        <v>207</v>
      </c>
      <c r="F29" s="49" t="s">
        <v>222</v>
      </c>
      <c r="G29" s="49" t="s">
        <v>237</v>
      </c>
      <c r="H29" s="49" t="s">
        <v>238</v>
      </c>
      <c r="I29" s="49" t="s">
        <v>239</v>
      </c>
      <c r="J29" s="49" t="s">
        <v>240</v>
      </c>
    </row>
    <row r="30" spans="1:10" ht="14.25" customHeight="1" x14ac:dyDescent="0.2">
      <c r="A30" s="49" t="s">
        <v>241</v>
      </c>
      <c r="B30" s="49" t="s">
        <v>160</v>
      </c>
      <c r="C30" s="49" t="s">
        <v>163</v>
      </c>
      <c r="D30" s="49" t="s">
        <v>242</v>
      </c>
      <c r="E30" s="49" t="s">
        <v>243</v>
      </c>
      <c r="F30" s="49" t="s">
        <v>244</v>
      </c>
      <c r="G30" s="49" t="s">
        <v>245</v>
      </c>
      <c r="H30" s="49" t="s">
        <v>246</v>
      </c>
      <c r="I30" s="49" t="s">
        <v>247</v>
      </c>
      <c r="J30" s="49" t="s">
        <v>248</v>
      </c>
    </row>
    <row r="31" spans="1:10" ht="14.25" customHeight="1" x14ac:dyDescent="0.2">
      <c r="A31" s="49" t="s">
        <v>249</v>
      </c>
      <c r="B31" s="49" t="s">
        <v>144</v>
      </c>
      <c r="C31" s="49" t="s">
        <v>178</v>
      </c>
      <c r="D31" s="49" t="s">
        <v>195</v>
      </c>
      <c r="E31" s="49" t="s">
        <v>208</v>
      </c>
      <c r="F31" s="49" t="s">
        <v>223</v>
      </c>
      <c r="G31" s="49" t="s">
        <v>238</v>
      </c>
      <c r="H31" s="49" t="s">
        <v>250</v>
      </c>
      <c r="I31" s="49" t="s">
        <v>251</v>
      </c>
      <c r="J31" s="49" t="s">
        <v>252</v>
      </c>
    </row>
    <row r="32" spans="1:10" ht="14.25" customHeight="1" x14ac:dyDescent="0.2">
      <c r="A32" s="49" t="s">
        <v>253</v>
      </c>
      <c r="B32" s="49" t="s">
        <v>184</v>
      </c>
      <c r="C32" s="49" t="s">
        <v>206</v>
      </c>
      <c r="D32" s="49" t="s">
        <v>254</v>
      </c>
      <c r="E32" s="49" t="s">
        <v>255</v>
      </c>
      <c r="F32" s="49" t="s">
        <v>256</v>
      </c>
      <c r="G32" s="49" t="s">
        <v>257</v>
      </c>
      <c r="H32" s="49" t="s">
        <v>258</v>
      </c>
      <c r="I32" s="49" t="s">
        <v>259</v>
      </c>
      <c r="J32" s="49" t="s">
        <v>260</v>
      </c>
    </row>
    <row r="33" spans="1:10" ht="14.25" customHeight="1" x14ac:dyDescent="0.2">
      <c r="A33" s="49" t="s">
        <v>261</v>
      </c>
      <c r="B33" s="49" t="s">
        <v>145</v>
      </c>
      <c r="C33" s="49" t="s">
        <v>179</v>
      </c>
      <c r="D33" s="49" t="s">
        <v>196</v>
      </c>
      <c r="E33" s="49" t="s">
        <v>262</v>
      </c>
      <c r="F33" s="49" t="s">
        <v>224</v>
      </c>
      <c r="G33" s="49" t="s">
        <v>239</v>
      </c>
      <c r="H33" s="49" t="s">
        <v>251</v>
      </c>
      <c r="I33" s="49" t="s">
        <v>263</v>
      </c>
      <c r="J33" s="49" t="s">
        <v>264</v>
      </c>
    </row>
    <row r="34" spans="1:10" ht="14.25" customHeight="1" x14ac:dyDescent="0.2">
      <c r="A34" s="49" t="s">
        <v>265</v>
      </c>
      <c r="B34" s="49" t="s">
        <v>266</v>
      </c>
      <c r="C34" s="49" t="s">
        <v>267</v>
      </c>
      <c r="D34" s="49" t="s">
        <v>268</v>
      </c>
      <c r="E34" s="49" t="s">
        <v>269</v>
      </c>
      <c r="F34" s="49" t="s">
        <v>270</v>
      </c>
      <c r="G34" s="49" t="s">
        <v>271</v>
      </c>
      <c r="H34" s="49" t="s">
        <v>272</v>
      </c>
      <c r="I34" s="49" t="s">
        <v>273</v>
      </c>
      <c r="J34" s="49" t="s">
        <v>274</v>
      </c>
    </row>
    <row r="35" spans="1:10" ht="14.25" customHeight="1" x14ac:dyDescent="0.2">
      <c r="A35" s="49" t="s">
        <v>275</v>
      </c>
      <c r="B35" s="49" t="s">
        <v>146</v>
      </c>
      <c r="C35" s="49" t="s">
        <v>180</v>
      </c>
      <c r="D35" s="49" t="s">
        <v>197</v>
      </c>
      <c r="E35" s="49" t="s">
        <v>210</v>
      </c>
      <c r="F35" s="49" t="s">
        <v>225</v>
      </c>
      <c r="G35" s="49" t="s">
        <v>240</v>
      </c>
      <c r="H35" s="49" t="s">
        <v>252</v>
      </c>
      <c r="I35" s="49" t="s">
        <v>264</v>
      </c>
      <c r="J35" s="49" t="s">
        <v>276</v>
      </c>
    </row>
    <row r="36" spans="1:10" ht="14.25" customHeight="1" x14ac:dyDescent="0.2">
      <c r="A36" s="49" t="s">
        <v>277</v>
      </c>
      <c r="B36" s="49" t="s">
        <v>193</v>
      </c>
      <c r="C36" s="49" t="s">
        <v>196</v>
      </c>
      <c r="D36" s="49" t="s">
        <v>278</v>
      </c>
      <c r="E36" s="49" t="s">
        <v>279</v>
      </c>
      <c r="F36" s="49" t="s">
        <v>280</v>
      </c>
      <c r="G36" s="49" t="s">
        <v>281</v>
      </c>
      <c r="H36" s="49" t="s">
        <v>282</v>
      </c>
      <c r="I36" s="49" t="s">
        <v>283</v>
      </c>
      <c r="J36" s="49" t="s">
        <v>284</v>
      </c>
    </row>
    <row r="37" spans="1:10" ht="14.25" customHeight="1" x14ac:dyDescent="0.2">
      <c r="A37" s="49" t="s">
        <v>285</v>
      </c>
      <c r="B37" s="49" t="s">
        <v>186</v>
      </c>
      <c r="C37" s="49" t="s">
        <v>222</v>
      </c>
      <c r="D37" s="49" t="s">
        <v>286</v>
      </c>
      <c r="E37" s="49" t="s">
        <v>257</v>
      </c>
      <c r="F37" s="49" t="s">
        <v>287</v>
      </c>
      <c r="G37" s="49" t="s">
        <v>288</v>
      </c>
      <c r="H37" s="49" t="s">
        <v>289</v>
      </c>
      <c r="I37" s="49" t="s">
        <v>290</v>
      </c>
      <c r="J37" s="49" t="s">
        <v>291</v>
      </c>
    </row>
    <row r="38" spans="1:10" ht="13.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spans="1:10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spans="1:10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spans="1:10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spans="1:10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spans="1:10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spans="1:10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spans="1:10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</row>
    <row r="999" spans="1:10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</row>
    <row r="1000" spans="1:10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 de Valoracion</vt:lpstr>
      <vt:lpstr>Test Indirectos</vt:lpstr>
      <vt:lpstr>Test Directos</vt:lpstr>
      <vt:lpstr>Porcentajes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Douglas Sandobal</cp:lastModifiedBy>
  <dcterms:created xsi:type="dcterms:W3CDTF">1996-11-27T10:00:04Z</dcterms:created>
  <dcterms:modified xsi:type="dcterms:W3CDTF">2025-01-16T04:18:08Z</dcterms:modified>
</cp:coreProperties>
</file>